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ng\Documents\Шил ажиллагаа\2026 оны 1 дүгээр улирал\"/>
    </mc:Choice>
  </mc:AlternateContent>
  <xr:revisionPtr revIDLastSave="0" documentId="8_{450C4808-E2CA-4AB8-8AF0-7526F82D2861}" xr6:coauthVersionLast="47" xr6:coauthVersionMax="47" xr10:uidLastSave="{00000000-0000-0000-0000-000000000000}"/>
  <bookViews>
    <workbookView xWindow="-120" yWindow="-120" windowWidth="24240" windowHeight="13020" xr2:uid="{732BC655-FD1F-450E-9AE1-7295DAAB279C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3" i="1" l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Q13" i="1"/>
  <c r="P13" i="1"/>
  <c r="O13" i="1"/>
  <c r="M13" i="1"/>
  <c r="L13" i="1"/>
  <c r="K13" i="1"/>
  <c r="J13" i="1"/>
  <c r="I13" i="1"/>
  <c r="H13" i="1"/>
  <c r="G13" i="1"/>
  <c r="R13" i="1" s="1"/>
  <c r="F13" i="1"/>
  <c r="E13" i="1"/>
  <c r="D13" i="1"/>
  <c r="C13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Q12" i="1"/>
  <c r="P12" i="1"/>
  <c r="O12" i="1"/>
  <c r="R12" i="1" s="1"/>
  <c r="N12" i="1"/>
  <c r="M12" i="1"/>
  <c r="L12" i="1"/>
  <c r="K12" i="1"/>
  <c r="J12" i="1"/>
  <c r="I12" i="1"/>
  <c r="H12" i="1"/>
  <c r="G12" i="1"/>
  <c r="F12" i="1"/>
  <c r="E12" i="1"/>
  <c r="D12" i="1"/>
  <c r="C12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Q11" i="1"/>
  <c r="P11" i="1"/>
  <c r="O11" i="1"/>
  <c r="M11" i="1"/>
  <c r="L11" i="1"/>
  <c r="K11" i="1"/>
  <c r="J11" i="1"/>
  <c r="I11" i="1"/>
  <c r="H11" i="1"/>
  <c r="G11" i="1"/>
  <c r="R11" i="1" s="1"/>
  <c r="F11" i="1"/>
  <c r="E11" i="1"/>
  <c r="D11" i="1"/>
  <c r="C11" i="1"/>
  <c r="AF10" i="1"/>
  <c r="AE10" i="1"/>
  <c r="AD10" i="1"/>
  <c r="AC10" i="1"/>
  <c r="AB10" i="1"/>
  <c r="AA10" i="1"/>
  <c r="Z10" i="1"/>
  <c r="Y10" i="1"/>
  <c r="X10" i="1"/>
  <c r="W10" i="1"/>
  <c r="V10" i="1"/>
  <c r="V14" i="1" s="1"/>
  <c r="U10" i="1"/>
  <c r="U14" i="1" s="1"/>
  <c r="T10" i="1"/>
  <c r="T14" i="1" s="1"/>
  <c r="S10" i="1"/>
  <c r="S14" i="1" s="1"/>
  <c r="Q10" i="1"/>
  <c r="Q14" i="1" s="1"/>
  <c r="P10" i="1"/>
  <c r="P14" i="1" s="1"/>
  <c r="O10" i="1"/>
  <c r="R10" i="1" s="1"/>
  <c r="N10" i="1"/>
  <c r="M10" i="1"/>
  <c r="M14" i="1" s="1"/>
  <c r="L10" i="1"/>
  <c r="K10" i="1"/>
  <c r="J10" i="1"/>
  <c r="I10" i="1"/>
  <c r="H10" i="1"/>
  <c r="G10" i="1"/>
  <c r="F10" i="1"/>
  <c r="E10" i="1"/>
  <c r="D10" i="1"/>
  <c r="C10" i="1"/>
  <c r="AF9" i="1"/>
  <c r="AF14" i="1" s="1"/>
  <c r="AE9" i="1"/>
  <c r="AE14" i="1" s="1"/>
  <c r="AD9" i="1"/>
  <c r="AD14" i="1" s="1"/>
  <c r="AC9" i="1"/>
  <c r="AC14" i="1" s="1"/>
  <c r="AB9" i="1"/>
  <c r="AB14" i="1" s="1"/>
  <c r="AA9" i="1"/>
  <c r="AA14" i="1" s="1"/>
  <c r="Z9" i="1"/>
  <c r="Z14" i="1" s="1"/>
  <c r="Y9" i="1"/>
  <c r="Y14" i="1" s="1"/>
  <c r="X9" i="1"/>
  <c r="X14" i="1" s="1"/>
  <c r="W9" i="1"/>
  <c r="W14" i="1" s="1"/>
  <c r="V9" i="1"/>
  <c r="U9" i="1"/>
  <c r="T9" i="1"/>
  <c r="S9" i="1"/>
  <c r="Q9" i="1"/>
  <c r="P9" i="1"/>
  <c r="O9" i="1"/>
  <c r="M9" i="1"/>
  <c r="L9" i="1"/>
  <c r="L14" i="1" s="1"/>
  <c r="K9" i="1"/>
  <c r="K14" i="1" s="1"/>
  <c r="J9" i="1"/>
  <c r="J14" i="1" s="1"/>
  <c r="I9" i="1"/>
  <c r="I14" i="1" s="1"/>
  <c r="H9" i="1"/>
  <c r="H14" i="1" s="1"/>
  <c r="G9" i="1"/>
  <c r="R9" i="1" s="1"/>
  <c r="F9" i="1"/>
  <c r="F14" i="1" s="1"/>
  <c r="E9" i="1"/>
  <c r="E14" i="1" s="1"/>
  <c r="D9" i="1"/>
  <c r="D14" i="1" s="1"/>
  <c r="C9" i="1"/>
  <c r="C14" i="1" s="1"/>
  <c r="O14" i="1" l="1"/>
  <c r="N9" i="1"/>
  <c r="N11" i="1"/>
  <c r="N13" i="1"/>
  <c r="G14" i="1"/>
  <c r="N14" i="1" s="1"/>
  <c r="R14" i="1" l="1"/>
</calcChain>
</file>

<file path=xl/sharedStrings.xml><?xml version="1.0" encoding="utf-8"?>
<sst xmlns="http://schemas.openxmlformats.org/spreadsheetml/2006/main" count="51" uniqueCount="46">
  <si>
    <t xml:space="preserve">ЭМТ-307.1 ЭМГЭГ СУДЛАЛЫН ТУСЛАМЖ, ҮЙЛЧИЛГЭЭНИЙ ТАЙЛАН </t>
  </si>
  <si>
    <t>УЛС 2025</t>
  </si>
  <si>
    <t>Эмнэлгийн нэр</t>
  </si>
  <si>
    <t>м/д</t>
  </si>
  <si>
    <t>Нийт нас баралт</t>
  </si>
  <si>
    <t>Үүнээс</t>
  </si>
  <si>
    <t>Задлан шинжилгээ</t>
  </si>
  <si>
    <t>Онош зөрүү</t>
  </si>
  <si>
    <t>Үндсэн оношийн зөрүүний хувь</t>
  </si>
  <si>
    <t>Үндсэн оношийн зөрүүний шалтгаан</t>
  </si>
  <si>
    <t>Ор хоног</t>
  </si>
  <si>
    <t>Эмнэлэг үйлчилгээний дутагдал</t>
  </si>
  <si>
    <t>Эмнэл зүй эмгэг судлалын зөвлөгөөн</t>
  </si>
  <si>
    <t>Эмч нарын өглөөний ярианд мэдээлэл хийсэн</t>
  </si>
  <si>
    <t>Гистологи</t>
  </si>
  <si>
    <t>Биопси /хүн/</t>
  </si>
  <si>
    <t>Цитологийн шинжилгээ</t>
  </si>
  <si>
    <t>Эхийн эндэгдэл</t>
  </si>
  <si>
    <t>Амьгүй төрөлт</t>
  </si>
  <si>
    <t>0-6 хоногтой нярай</t>
  </si>
  <si>
    <t>Эмгэг судлалын</t>
  </si>
  <si>
    <t>Шүүх эмнэлгийн</t>
  </si>
  <si>
    <t>Шинжилгээ хийгээгүй</t>
  </si>
  <si>
    <t>Шинжилгээний хувь</t>
  </si>
  <si>
    <t>Үндсэн өвчин</t>
  </si>
  <si>
    <t>Хүндрэл</t>
  </si>
  <si>
    <t>Хавсарсан өвчин</t>
  </si>
  <si>
    <t>Бодит</t>
  </si>
  <si>
    <t>Хийсвэр</t>
  </si>
  <si>
    <t xml:space="preserve">Хоног болоогүй </t>
  </si>
  <si>
    <t xml:space="preserve">1-3 хоног </t>
  </si>
  <si>
    <t>4-10 хоног</t>
  </si>
  <si>
    <t>10-с дээш хоног</t>
  </si>
  <si>
    <t>Хүн</t>
  </si>
  <si>
    <t>Блок</t>
  </si>
  <si>
    <t>Мэс заслаар авагдсан</t>
  </si>
  <si>
    <t>Онош тогтоох</t>
  </si>
  <si>
    <t>0-6 хоног нярай</t>
  </si>
  <si>
    <t>А</t>
  </si>
  <si>
    <t>Б</t>
  </si>
  <si>
    <t>Клиникийн эмнэлэг</t>
  </si>
  <si>
    <t>Дүүргийн нэгдсэн эмнэлэг</t>
  </si>
  <si>
    <t>Аймгийн нэгдсэн эмнэлэг</t>
  </si>
  <si>
    <t>Амаржих газар</t>
  </si>
  <si>
    <t>Бусад газар</t>
  </si>
  <si>
    <t>Бүгд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</si>
</sst>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1"/>
      <scheme val="minor"/>
    </font>
    <font>
      <sz val="13"/>
      <color theme="1"/>
      <name val="Arial"/>
      <family val="2"/>
      <charset val="1"/>
    </font>
    <font>
      <sz val="11"/>
      <name val="Calibri"/>
      <family val="2"/>
      <charset val="1"/>
    </font>
    <font>
      <sz val="11"/>
      <color theme="1"/>
      <name val="Arial"/>
      <family val="2"/>
      <charset val="1"/>
    </font>
    <font>
      <sz val="11"/>
      <color theme="1"/>
      <name val="Calibri"/>
      <family val="2"/>
      <charset val="1"/>
    </font>
    <font>
      <b/>
      <sz val="13"/>
      <color theme="1"/>
      <name val="Arial"/>
      <family val="2"/>
      <charset val="1"/>
    </font>
    <font>
      <b/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textRotation="90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/>
    <xf numFmtId="0" fontId="3" fillId="0" borderId="2" xfId="0" applyFont="1" applyBorder="1" applyAlignment="1">
      <alignment horizontal="center" vertical="center" wrapText="1"/>
    </xf>
    <xf numFmtId="0" fontId="2" fillId="0" borderId="6" xfId="0" applyFont="1" applyBorder="1"/>
    <xf numFmtId="0" fontId="3" fillId="0" borderId="6" xfId="0" applyFont="1" applyBorder="1" applyAlignment="1">
      <alignment horizontal="center" textRotation="90" wrapText="1"/>
    </xf>
    <xf numFmtId="0" fontId="3" fillId="2" borderId="7" xfId="0" applyFont="1" applyFill="1" applyBorder="1" applyAlignment="1">
      <alignment horizontal="center" textRotation="90" wrapText="1"/>
    </xf>
    <xf numFmtId="0" fontId="3" fillId="0" borderId="8" xfId="0" applyFont="1" applyBorder="1" applyAlignment="1">
      <alignment horizontal="center" textRotation="90" wrapText="1"/>
    </xf>
    <xf numFmtId="0" fontId="3" fillId="0" borderId="4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3" fillId="0" borderId="11" xfId="0" applyFont="1" applyBorder="1" applyAlignment="1">
      <alignment horizontal="center" textRotation="90" wrapText="1"/>
    </xf>
    <xf numFmtId="0" fontId="3" fillId="2" borderId="4" xfId="0" applyFont="1" applyFill="1" applyBorder="1" applyAlignment="1">
      <alignment horizontal="center" textRotation="90" wrapText="1"/>
    </xf>
    <xf numFmtId="0" fontId="3" fillId="2" borderId="11" xfId="0" applyFont="1" applyFill="1" applyBorder="1" applyAlignment="1">
      <alignment horizontal="center" textRotation="90" wrapText="1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3" fillId="2" borderId="13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/>
    </xf>
    <xf numFmtId="0" fontId="6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ng/Downloads/Telegram%20Desktop/&#1059;&#1083;&#1089;&#1099;&#1085;%20&#1084;&#1101;&#1076;&#1101;&#1101;%20&#1069;&#1057;&#1198;&#1058;%202025%20&#1078;&#1080;&#1083;&#1080;&#1081;&#1085;%20&#1101;&#1094;&#1101;&#10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үүр "/>
      <sheetName val="307.1 УЛС 2025"/>
      <sheetName val="307.2 УЛС 2025"/>
      <sheetName val="307.3 УЛС 2025"/>
      <sheetName val="307.4 УЛС 2025"/>
      <sheetName val="307.5 УЛС 2025"/>
      <sheetName val="307.1 Улаанбаатар хот 2025"/>
      <sheetName val="307.2 Хот"/>
      <sheetName val="307.3 Хот "/>
      <sheetName val="307.4.1 Хот "/>
      <sheetName val="307.5 Хот"/>
      <sheetName val="307.1 21 Аймаг"/>
      <sheetName val="307.2 21 Аймаг"/>
      <sheetName val="307.3 21 Аймаг"/>
      <sheetName val="307.4 21 Аймаг"/>
      <sheetName val="307.5 21 Аймаг"/>
      <sheetName val="307.2 ЭСҮТ "/>
      <sheetName val="307,3 ЭСҮТ"/>
      <sheetName val="307.4 ЭСҮТ"/>
      <sheetName val="307.5 ЭСҮТ"/>
    </sheetNames>
    <sheetDataSet>
      <sheetData sheetId="0"/>
      <sheetData sheetId="1"/>
      <sheetData sheetId="2"/>
      <sheetData sheetId="3"/>
      <sheetData sheetId="4"/>
      <sheetData sheetId="5"/>
      <sheetData sheetId="6">
        <row r="70">
          <cell r="D70">
            <v>20</v>
          </cell>
          <cell r="E70">
            <v>0</v>
          </cell>
          <cell r="F70">
            <v>0</v>
          </cell>
          <cell r="G70">
            <v>0</v>
          </cell>
          <cell r="H70">
            <v>20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P70">
            <v>6</v>
          </cell>
          <cell r="Q70">
            <v>0</v>
          </cell>
          <cell r="R70">
            <v>0</v>
          </cell>
          <cell r="T70">
            <v>6</v>
          </cell>
          <cell r="U70">
            <v>0</v>
          </cell>
          <cell r="V70">
            <v>10</v>
          </cell>
          <cell r="W70">
            <v>6</v>
          </cell>
          <cell r="X70">
            <v>3</v>
          </cell>
          <cell r="Y70">
            <v>1</v>
          </cell>
          <cell r="Z70">
            <v>7</v>
          </cell>
          <cell r="AA70">
            <v>0</v>
          </cell>
          <cell r="AB70">
            <v>0</v>
          </cell>
          <cell r="AC70">
            <v>20</v>
          </cell>
          <cell r="AD70">
            <v>0</v>
          </cell>
          <cell r="AE70">
            <v>0</v>
          </cell>
          <cell r="AF70">
            <v>186</v>
          </cell>
          <cell r="AG70">
            <v>0</v>
          </cell>
        </row>
        <row r="71">
          <cell r="D71">
            <v>60</v>
          </cell>
          <cell r="E71">
            <v>3</v>
          </cell>
          <cell r="F71">
            <v>73</v>
          </cell>
          <cell r="G71">
            <v>53</v>
          </cell>
          <cell r="H71">
            <v>53</v>
          </cell>
          <cell r="I71">
            <v>9</v>
          </cell>
          <cell r="J71">
            <v>46</v>
          </cell>
          <cell r="K71">
            <v>0</v>
          </cell>
          <cell r="L71">
            <v>3</v>
          </cell>
          <cell r="M71">
            <v>0</v>
          </cell>
          <cell r="N71">
            <v>7</v>
          </cell>
          <cell r="P71">
            <v>8</v>
          </cell>
          <cell r="T71">
            <v>8</v>
          </cell>
          <cell r="U71">
            <v>0</v>
          </cell>
          <cell r="V71">
            <v>8</v>
          </cell>
          <cell r="W71">
            <v>20</v>
          </cell>
          <cell r="X71">
            <v>10</v>
          </cell>
          <cell r="Y71">
            <v>15</v>
          </cell>
          <cell r="Z71">
            <v>16</v>
          </cell>
          <cell r="AA71">
            <v>8</v>
          </cell>
          <cell r="AB71">
            <v>66</v>
          </cell>
          <cell r="AC71">
            <v>53</v>
          </cell>
          <cell r="AD71">
            <v>2297</v>
          </cell>
          <cell r="AE71">
            <v>2975</v>
          </cell>
          <cell r="AF71">
            <v>6416</v>
          </cell>
          <cell r="AG71">
            <v>4479</v>
          </cell>
        </row>
        <row r="72">
          <cell r="D72">
            <v>7</v>
          </cell>
          <cell r="E72">
            <v>0</v>
          </cell>
          <cell r="F72">
            <v>0</v>
          </cell>
          <cell r="G72">
            <v>0</v>
          </cell>
          <cell r="H72">
            <v>7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P72">
            <v>0</v>
          </cell>
          <cell r="Q72">
            <v>0</v>
          </cell>
          <cell r="R72">
            <v>0</v>
          </cell>
          <cell r="T72">
            <v>0</v>
          </cell>
          <cell r="U72">
            <v>0</v>
          </cell>
          <cell r="V72">
            <v>5</v>
          </cell>
          <cell r="W72">
            <v>1</v>
          </cell>
          <cell r="X72">
            <v>1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7</v>
          </cell>
          <cell r="AD72">
            <v>0</v>
          </cell>
          <cell r="AE72">
            <v>4553</v>
          </cell>
          <cell r="AF72">
            <v>0</v>
          </cell>
          <cell r="AG72">
            <v>9983</v>
          </cell>
        </row>
        <row r="73">
          <cell r="D73">
            <v>2890</v>
          </cell>
          <cell r="E73">
            <v>10</v>
          </cell>
          <cell r="F73">
            <v>142</v>
          </cell>
          <cell r="G73">
            <v>194</v>
          </cell>
          <cell r="H73">
            <v>809</v>
          </cell>
          <cell r="I73">
            <v>24</v>
          </cell>
          <cell r="J73">
            <v>102</v>
          </cell>
          <cell r="K73">
            <v>280</v>
          </cell>
          <cell r="L73">
            <v>3</v>
          </cell>
          <cell r="M73">
            <v>0</v>
          </cell>
          <cell r="N73">
            <v>1801</v>
          </cell>
          <cell r="P73">
            <v>49</v>
          </cell>
          <cell r="Q73">
            <v>12</v>
          </cell>
          <cell r="R73">
            <v>3</v>
          </cell>
          <cell r="T73">
            <v>43</v>
          </cell>
          <cell r="U73">
            <v>6</v>
          </cell>
          <cell r="V73">
            <v>274</v>
          </cell>
          <cell r="W73">
            <v>205</v>
          </cell>
          <cell r="X73">
            <v>161</v>
          </cell>
          <cell r="Y73">
            <v>169</v>
          </cell>
          <cell r="Z73">
            <v>47</v>
          </cell>
          <cell r="AA73">
            <v>67</v>
          </cell>
          <cell r="AB73">
            <v>167</v>
          </cell>
          <cell r="AC73">
            <v>809</v>
          </cell>
          <cell r="AD73">
            <v>7170</v>
          </cell>
          <cell r="AE73">
            <v>30801</v>
          </cell>
          <cell r="AF73">
            <v>21813</v>
          </cell>
          <cell r="AG73">
            <v>41726</v>
          </cell>
        </row>
        <row r="74">
          <cell r="D74">
            <v>2890</v>
          </cell>
          <cell r="H74">
            <v>809</v>
          </cell>
          <cell r="I74">
            <v>833</v>
          </cell>
          <cell r="P74">
            <v>49</v>
          </cell>
          <cell r="AE74">
            <v>52614</v>
          </cell>
        </row>
      </sheetData>
      <sheetData sheetId="7"/>
      <sheetData sheetId="8"/>
      <sheetData sheetId="9"/>
      <sheetData sheetId="10"/>
      <sheetData sheetId="11">
        <row r="31">
          <cell r="H31">
            <v>459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7A142-BB94-4F55-A98A-2C177D98310C}">
  <dimension ref="A3:AF15"/>
  <sheetViews>
    <sheetView tabSelected="1" workbookViewId="0">
      <selection activeCell="A4" sqref="A4:AF4"/>
    </sheetView>
  </sheetViews>
  <sheetFormatPr defaultRowHeight="15" x14ac:dyDescent="0.25"/>
  <cols>
    <col min="1" max="1" width="27.28515625" customWidth="1"/>
  </cols>
  <sheetData>
    <row r="3" spans="1:32" ht="16.5" x14ac:dyDescent="0.25">
      <c r="A3" s="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6.5" x14ac:dyDescent="0.25">
      <c r="A4" s="31" t="s">
        <v>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</row>
    <row r="5" spans="1:32" x14ac:dyDescent="0.25">
      <c r="A5" s="4" t="s">
        <v>2</v>
      </c>
      <c r="B5" s="4" t="s">
        <v>3</v>
      </c>
      <c r="C5" s="5" t="s">
        <v>4</v>
      </c>
      <c r="D5" s="6" t="s">
        <v>5</v>
      </c>
      <c r="E5" s="3"/>
      <c r="F5" s="7"/>
      <c r="G5" s="8" t="s">
        <v>6</v>
      </c>
      <c r="H5" s="3"/>
      <c r="I5" s="3"/>
      <c r="J5" s="3"/>
      <c r="K5" s="3"/>
      <c r="L5" s="3"/>
      <c r="M5" s="3"/>
      <c r="N5" s="7"/>
      <c r="O5" s="6" t="s">
        <v>7</v>
      </c>
      <c r="P5" s="3"/>
      <c r="Q5" s="7"/>
      <c r="R5" s="5" t="s">
        <v>8</v>
      </c>
      <c r="S5" s="6" t="s">
        <v>9</v>
      </c>
      <c r="T5" s="7"/>
      <c r="U5" s="6" t="s">
        <v>10</v>
      </c>
      <c r="V5" s="3"/>
      <c r="W5" s="3"/>
      <c r="X5" s="7"/>
      <c r="Y5" s="5" t="s">
        <v>11</v>
      </c>
      <c r="Z5" s="5" t="s">
        <v>12</v>
      </c>
      <c r="AA5" s="5" t="s">
        <v>13</v>
      </c>
      <c r="AB5" s="6" t="s">
        <v>14</v>
      </c>
      <c r="AC5" s="7"/>
      <c r="AD5" s="6" t="s">
        <v>15</v>
      </c>
      <c r="AE5" s="7"/>
      <c r="AF5" s="5" t="s">
        <v>16</v>
      </c>
    </row>
    <row r="6" spans="1:32" x14ac:dyDescent="0.25">
      <c r="A6" s="9"/>
      <c r="B6" s="9"/>
      <c r="C6" s="9"/>
      <c r="D6" s="10" t="s">
        <v>17</v>
      </c>
      <c r="E6" s="10" t="s">
        <v>18</v>
      </c>
      <c r="F6" s="11" t="s">
        <v>19</v>
      </c>
      <c r="G6" s="12" t="s">
        <v>20</v>
      </c>
      <c r="H6" s="13" t="s">
        <v>5</v>
      </c>
      <c r="I6" s="7"/>
      <c r="J6" s="12" t="s">
        <v>21</v>
      </c>
      <c r="K6" s="13" t="s">
        <v>5</v>
      </c>
      <c r="L6" s="7"/>
      <c r="M6" s="10" t="s">
        <v>22</v>
      </c>
      <c r="N6" s="10" t="s">
        <v>23</v>
      </c>
      <c r="O6" s="5" t="s">
        <v>24</v>
      </c>
      <c r="P6" s="5" t="s">
        <v>25</v>
      </c>
      <c r="Q6" s="5" t="s">
        <v>26</v>
      </c>
      <c r="R6" s="9"/>
      <c r="S6" s="5" t="s">
        <v>27</v>
      </c>
      <c r="T6" s="5" t="s">
        <v>28</v>
      </c>
      <c r="U6" s="5" t="s">
        <v>29</v>
      </c>
      <c r="V6" s="5" t="s">
        <v>30</v>
      </c>
      <c r="W6" s="5" t="s">
        <v>31</v>
      </c>
      <c r="X6" s="5" t="s">
        <v>32</v>
      </c>
      <c r="Y6" s="9"/>
      <c r="Z6" s="9"/>
      <c r="AA6" s="9"/>
      <c r="AB6" s="5" t="s">
        <v>33</v>
      </c>
      <c r="AC6" s="5" t="s">
        <v>34</v>
      </c>
      <c r="AD6" s="5" t="s">
        <v>35</v>
      </c>
      <c r="AE6" s="5" t="s">
        <v>36</v>
      </c>
      <c r="AF6" s="9"/>
    </row>
    <row r="7" spans="1:32" ht="42" x14ac:dyDescent="0.25">
      <c r="A7" s="14"/>
      <c r="B7" s="14"/>
      <c r="C7" s="14"/>
      <c r="D7" s="14"/>
      <c r="E7" s="14"/>
      <c r="F7" s="15"/>
      <c r="G7" s="15"/>
      <c r="H7" s="16" t="s">
        <v>18</v>
      </c>
      <c r="I7" s="17" t="s">
        <v>37</v>
      </c>
      <c r="J7" s="15"/>
      <c r="K7" s="16" t="s">
        <v>18</v>
      </c>
      <c r="L7" s="18" t="s">
        <v>37</v>
      </c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</row>
    <row r="8" spans="1:32" x14ac:dyDescent="0.25">
      <c r="A8" s="19" t="s">
        <v>38</v>
      </c>
      <c r="B8" s="19" t="s">
        <v>39</v>
      </c>
      <c r="C8" s="19">
        <v>1</v>
      </c>
      <c r="D8" s="19">
        <v>2</v>
      </c>
      <c r="E8" s="19">
        <v>3</v>
      </c>
      <c r="F8" s="19">
        <v>4</v>
      </c>
      <c r="G8" s="20">
        <v>5</v>
      </c>
      <c r="H8" s="19">
        <v>6</v>
      </c>
      <c r="I8" s="19">
        <v>7</v>
      </c>
      <c r="J8" s="20">
        <v>8</v>
      </c>
      <c r="K8" s="19">
        <v>9</v>
      </c>
      <c r="L8" s="19">
        <v>10</v>
      </c>
      <c r="M8" s="19">
        <v>11</v>
      </c>
      <c r="N8" s="19">
        <v>12</v>
      </c>
      <c r="O8" s="19">
        <v>13</v>
      </c>
      <c r="P8" s="19">
        <v>14</v>
      </c>
      <c r="Q8" s="19">
        <v>15</v>
      </c>
      <c r="R8" s="19">
        <v>16</v>
      </c>
      <c r="S8" s="19">
        <v>17</v>
      </c>
      <c r="T8" s="19">
        <v>18</v>
      </c>
      <c r="U8" s="19">
        <v>19</v>
      </c>
      <c r="V8" s="19">
        <v>20</v>
      </c>
      <c r="W8" s="19">
        <v>21</v>
      </c>
      <c r="X8" s="19">
        <v>22</v>
      </c>
      <c r="Y8" s="19">
        <v>23</v>
      </c>
      <c r="Z8" s="19">
        <v>24</v>
      </c>
      <c r="AA8" s="19">
        <v>25</v>
      </c>
      <c r="AB8" s="19">
        <v>26</v>
      </c>
      <c r="AC8" s="19">
        <v>27</v>
      </c>
      <c r="AD8" s="19">
        <v>28</v>
      </c>
      <c r="AE8" s="19">
        <v>29</v>
      </c>
      <c r="AF8" s="19">
        <v>30</v>
      </c>
    </row>
    <row r="9" spans="1:32" x14ac:dyDescent="0.25">
      <c r="A9" s="21" t="s">
        <v>40</v>
      </c>
      <c r="B9" s="22">
        <v>1</v>
      </c>
      <c r="C9" s="22">
        <f>'[1]307.1 Улаанбаатар хот 2025'!D70</f>
        <v>20</v>
      </c>
      <c r="D9" s="22">
        <f>'[1]307.1 Улаанбаатар хот 2025'!E70</f>
        <v>0</v>
      </c>
      <c r="E9" s="22">
        <f>'[1]307.1 Улаанбаатар хот 2025'!F70</f>
        <v>0</v>
      </c>
      <c r="F9" s="22">
        <f>'[1]307.1 Улаанбаатар хот 2025'!G70</f>
        <v>0</v>
      </c>
      <c r="G9" s="22">
        <f>'[1]307.1 Улаанбаатар хот 2025'!H70</f>
        <v>20</v>
      </c>
      <c r="H9" s="22">
        <f>'[1]307.1 Улаанбаатар хот 2025'!I70</f>
        <v>0</v>
      </c>
      <c r="I9" s="22">
        <f>'[1]307.1 Улаанбаатар хот 2025'!J70</f>
        <v>0</v>
      </c>
      <c r="J9" s="22">
        <f>'[1]307.1 Улаанбаатар хот 2025'!K70</f>
        <v>0</v>
      </c>
      <c r="K9" s="22">
        <f>'[1]307.1 Улаанбаатар хот 2025'!L70</f>
        <v>0</v>
      </c>
      <c r="L9" s="22">
        <f>'[1]307.1 Улаанбаатар хот 2025'!M70</f>
        <v>0</v>
      </c>
      <c r="M9" s="22">
        <f>'[1]307.1 Улаанбаатар хот 2025'!N70</f>
        <v>0</v>
      </c>
      <c r="N9" s="23">
        <f t="shared" ref="N9:N14" si="0">(G9+J9)*100/C9</f>
        <v>100</v>
      </c>
      <c r="O9" s="22">
        <f>'[1]307.1 Улаанбаатар хот 2025'!P70</f>
        <v>6</v>
      </c>
      <c r="P9" s="22">
        <f>'[1]307.1 Улаанбаатар хот 2025'!Q70</f>
        <v>0</v>
      </c>
      <c r="Q9" s="22">
        <f>'[1]307.1 Улаанбаатар хот 2025'!R70</f>
        <v>0</v>
      </c>
      <c r="R9" s="23">
        <f t="shared" ref="R9:R14" si="1">(O9*100)/(G9)</f>
        <v>30</v>
      </c>
      <c r="S9" s="22">
        <f>'[1]307.1 Улаанбаатар хот 2025'!T70</f>
        <v>6</v>
      </c>
      <c r="T9" s="22">
        <f>'[1]307.1 Улаанбаатар хот 2025'!U70</f>
        <v>0</v>
      </c>
      <c r="U9" s="22">
        <f>'[1]307.1 Улаанбаатар хот 2025'!V70</f>
        <v>10</v>
      </c>
      <c r="V9" s="22">
        <f>'[1]307.1 Улаанбаатар хот 2025'!W70</f>
        <v>6</v>
      </c>
      <c r="W9" s="22">
        <f>'[1]307.1 Улаанбаатар хот 2025'!X70</f>
        <v>3</v>
      </c>
      <c r="X9" s="22">
        <f>'[1]307.1 Улаанбаатар хот 2025'!Y70</f>
        <v>1</v>
      </c>
      <c r="Y9" s="22">
        <f>'[1]307.1 Улаанбаатар хот 2025'!Z70</f>
        <v>7</v>
      </c>
      <c r="Z9" s="22">
        <f>'[1]307.1 Улаанбаатар хот 2025'!AA70</f>
        <v>0</v>
      </c>
      <c r="AA9" s="22">
        <f>'[1]307.1 Улаанбаатар хот 2025'!AB70</f>
        <v>0</v>
      </c>
      <c r="AB9" s="22">
        <f>'[1]307.1 Улаанбаатар хот 2025'!AC70</f>
        <v>20</v>
      </c>
      <c r="AC9" s="22">
        <f>'[1]307.1 Улаанбаатар хот 2025'!AD70</f>
        <v>0</v>
      </c>
      <c r="AD9" s="22">
        <f>'[1]307.1 Улаанбаатар хот 2025'!AE70</f>
        <v>0</v>
      </c>
      <c r="AE9" s="22">
        <f>'[1]307.1 Улаанбаатар хот 2025'!AF70</f>
        <v>186</v>
      </c>
      <c r="AF9" s="22">
        <f>'[1]307.1 Улаанбаатар хот 2025'!AG70</f>
        <v>0</v>
      </c>
    </row>
    <row r="10" spans="1:32" x14ac:dyDescent="0.25">
      <c r="A10" s="21" t="s">
        <v>41</v>
      </c>
      <c r="B10" s="22">
        <v>2</v>
      </c>
      <c r="C10" s="22">
        <f>'[1]307.1 Улаанбаатар хот 2025'!D71</f>
        <v>60</v>
      </c>
      <c r="D10" s="22">
        <f>'[1]307.1 Улаанбаатар хот 2025'!E71</f>
        <v>3</v>
      </c>
      <c r="E10" s="22">
        <f>'[1]307.1 Улаанбаатар хот 2025'!F71</f>
        <v>73</v>
      </c>
      <c r="F10" s="22">
        <f>'[1]307.1 Улаанбаатар хот 2025'!G71</f>
        <v>53</v>
      </c>
      <c r="G10" s="22">
        <f>'[1]307.1 Улаанбаатар хот 2025'!H71</f>
        <v>53</v>
      </c>
      <c r="H10" s="22">
        <f>'[1]307.1 Улаанбаатар хот 2025'!I71</f>
        <v>9</v>
      </c>
      <c r="I10" s="22">
        <f>'[1]307.1 Улаанбаатар хот 2025'!J71</f>
        <v>46</v>
      </c>
      <c r="J10" s="22">
        <f>'[1]307.1 Улаанбаатар хот 2025'!K71</f>
        <v>0</v>
      </c>
      <c r="K10" s="22">
        <f>'[1]307.1 Улаанбаатар хот 2025'!L71</f>
        <v>3</v>
      </c>
      <c r="L10" s="22">
        <f>'[1]307.1 Улаанбаатар хот 2025'!M71</f>
        <v>0</v>
      </c>
      <c r="M10" s="22">
        <f>'[1]307.1 Улаанбаатар хот 2025'!N71</f>
        <v>7</v>
      </c>
      <c r="N10" s="23">
        <f t="shared" si="0"/>
        <v>88.333333333333329</v>
      </c>
      <c r="O10" s="22">
        <f>'[1]307.1 Улаанбаатар хот 2025'!P71</f>
        <v>8</v>
      </c>
      <c r="P10" s="22">
        <f>'[1]307.1 Улаанбаатар хот 2025'!Q70</f>
        <v>0</v>
      </c>
      <c r="Q10" s="22">
        <f>'[1]307.1 Улаанбаатар хот 2025'!R70</f>
        <v>0</v>
      </c>
      <c r="R10" s="23">
        <f t="shared" si="1"/>
        <v>15.09433962264151</v>
      </c>
      <c r="S10" s="22">
        <f>'[1]307.1 Улаанбаатар хот 2025'!T71</f>
        <v>8</v>
      </c>
      <c r="T10" s="22">
        <f>'[1]307.1 Улаанбаатар хот 2025'!U71</f>
        <v>0</v>
      </c>
      <c r="U10" s="22">
        <f>'[1]307.1 Улаанбаатар хот 2025'!V71</f>
        <v>8</v>
      </c>
      <c r="V10" s="22">
        <f>'[1]307.1 Улаанбаатар хот 2025'!W71</f>
        <v>20</v>
      </c>
      <c r="W10" s="22">
        <f>'[1]307.1 Улаанбаатар хот 2025'!X71</f>
        <v>10</v>
      </c>
      <c r="X10" s="22">
        <f>'[1]307.1 Улаанбаатар хот 2025'!Y71</f>
        <v>15</v>
      </c>
      <c r="Y10" s="22">
        <f>'[1]307.1 Улаанбаатар хот 2025'!Z71</f>
        <v>16</v>
      </c>
      <c r="Z10" s="22">
        <f>'[1]307.1 Улаанбаатар хот 2025'!AA71</f>
        <v>8</v>
      </c>
      <c r="AA10" s="22">
        <f>'[1]307.1 Улаанбаатар хот 2025'!AB71</f>
        <v>66</v>
      </c>
      <c r="AB10" s="22">
        <f>'[1]307.1 Улаанбаатар хот 2025'!AC71</f>
        <v>53</v>
      </c>
      <c r="AC10" s="22">
        <f>'[1]307.1 Улаанбаатар хот 2025'!AD71</f>
        <v>2297</v>
      </c>
      <c r="AD10" s="22">
        <f>'[1]307.1 Улаанбаатар хот 2025'!AE71</f>
        <v>2975</v>
      </c>
      <c r="AE10" s="22">
        <f>'[1]307.1 Улаанбаатар хот 2025'!AF71</f>
        <v>6416</v>
      </c>
      <c r="AF10" s="22">
        <f>'[1]307.1 Улаанбаатар хот 2025'!AG71</f>
        <v>4479</v>
      </c>
    </row>
    <row r="11" spans="1:32" x14ac:dyDescent="0.25">
      <c r="A11" s="21" t="s">
        <v>42</v>
      </c>
      <c r="B11" s="22">
        <v>3</v>
      </c>
      <c r="C11" s="22">
        <f>'[1]307.1 Улаанбаатар хот 2025'!D72+'[1]307.1 21 Аймаг'!D31</f>
        <v>7</v>
      </c>
      <c r="D11" s="22">
        <f>'[1]307.1 Улаанбаатар хот 2025'!E72+'[1]307.1 21 Аймаг'!E31</f>
        <v>0</v>
      </c>
      <c r="E11" s="22">
        <f>'[1]307.1 Улаанбаатар хот 2025'!F72+'[1]307.1 21 Аймаг'!F31</f>
        <v>0</v>
      </c>
      <c r="F11" s="22">
        <f>'[1]307.1 Улаанбаатар хот 2025'!G72+'[1]307.1 21 Аймаг'!G31</f>
        <v>0</v>
      </c>
      <c r="G11" s="22">
        <f>'[1]307.1 Улаанбаатар хот 2025'!H72+'[1]307.1 21 Аймаг'!H31</f>
        <v>466</v>
      </c>
      <c r="H11" s="22">
        <f>'[1]307.1 Улаанбаатар хот 2025'!I72+'[1]307.1 21 Аймаг'!I31</f>
        <v>0</v>
      </c>
      <c r="I11" s="22">
        <f>'[1]307.1 Улаанбаатар хот 2025'!J72+'[1]307.1 21 Аймаг'!J31</f>
        <v>0</v>
      </c>
      <c r="J11" s="22">
        <f>'[1]307.1 Улаанбаатар хот 2025'!K72+'[1]307.1 21 Аймаг'!K31</f>
        <v>0</v>
      </c>
      <c r="K11" s="22">
        <f>'[1]307.1 Улаанбаатар хот 2025'!L72+'[1]307.1 21 Аймаг'!L31</f>
        <v>0</v>
      </c>
      <c r="L11" s="22">
        <f>'[1]307.1 Улаанбаатар хот 2025'!M72+'[1]307.1 21 Аймаг'!M31</f>
        <v>0</v>
      </c>
      <c r="M11" s="22">
        <f>'[1]307.1 Улаанбаатар хот 2025'!N72+'[1]307.1 21 Аймаг'!N31</f>
        <v>0</v>
      </c>
      <c r="N11" s="23">
        <f t="shared" si="0"/>
        <v>6657.1428571428569</v>
      </c>
      <c r="O11" s="22">
        <f>'[1]307.1 Улаанбаатар хот 2025'!P72+'[1]307.1 21 Аймаг'!P31</f>
        <v>0</v>
      </c>
      <c r="P11" s="22">
        <f>'[1]307.1 Улаанбаатар хот 2025'!Q72+'[1]307.1 21 Аймаг'!Q31</f>
        <v>0</v>
      </c>
      <c r="Q11" s="22">
        <f>'[1]307.1 Улаанбаатар хот 2025'!R72+'[1]307.1 21 Аймаг'!R31</f>
        <v>0</v>
      </c>
      <c r="R11" s="23">
        <f t="shared" si="1"/>
        <v>0</v>
      </c>
      <c r="S11" s="22">
        <f>'[1]307.1 Улаанбаатар хот 2025'!T72+'[1]307.1 21 Аймаг'!T31</f>
        <v>0</v>
      </c>
      <c r="T11" s="22">
        <f>'[1]307.1 Улаанбаатар хот 2025'!U72+'[1]307.1 21 Аймаг'!U31</f>
        <v>0</v>
      </c>
      <c r="U11" s="22">
        <f>'[1]307.1 Улаанбаатар хот 2025'!V72+'[1]307.1 21 Аймаг'!V31</f>
        <v>5</v>
      </c>
      <c r="V11" s="22">
        <f>'[1]307.1 Улаанбаатар хот 2025'!W72+'[1]307.1 21 Аймаг'!W31</f>
        <v>1</v>
      </c>
      <c r="W11" s="22">
        <f>'[1]307.1 Улаанбаатар хот 2025'!X72+'[1]307.1 21 Аймаг'!X31</f>
        <v>1</v>
      </c>
      <c r="X11" s="22">
        <f>'[1]307.1 Улаанбаатар хот 2025'!Y72+'[1]307.1 21 Аймаг'!Y31</f>
        <v>0</v>
      </c>
      <c r="Y11" s="22">
        <f>'[1]307.1 Улаанбаатар хот 2025'!Z72+'[1]307.1 21 Аймаг'!Z31</f>
        <v>0</v>
      </c>
      <c r="Z11" s="22">
        <f>'[1]307.1 Улаанбаатар хот 2025'!AA72+'[1]307.1 21 Аймаг'!AA31</f>
        <v>0</v>
      </c>
      <c r="AA11" s="22">
        <f>'[1]307.1 Улаанбаатар хот 2025'!AB72+'[1]307.1 21 Аймаг'!AB31</f>
        <v>0</v>
      </c>
      <c r="AB11" s="22">
        <f>'[1]307.1 Улаанбаатар хот 2025'!AC72+'[1]307.1 21 Аймаг'!AC31</f>
        <v>7</v>
      </c>
      <c r="AC11" s="22">
        <f>'[1]307.1 Улаанбаатар хот 2025'!AD72+'[1]307.1 21 Аймаг'!AD31</f>
        <v>0</v>
      </c>
      <c r="AD11" s="22">
        <f>'[1]307.1 21 Аймаг'!AE31+'[1]307.1 Улаанбаатар хот 2025'!AE72</f>
        <v>4553</v>
      </c>
      <c r="AE11" s="22">
        <f>'[1]307.1 Улаанбаатар хот 2025'!AF72+'[1]307.1 21 Аймаг'!AF31</f>
        <v>0</v>
      </c>
      <c r="AF11" s="22">
        <f>'[1]307.1 Улаанбаатар хот 2025'!AG72+'[1]307.1 21 Аймаг'!AG31</f>
        <v>9983</v>
      </c>
    </row>
    <row r="12" spans="1:32" x14ac:dyDescent="0.25">
      <c r="A12" s="21" t="s">
        <v>43</v>
      </c>
      <c r="B12" s="22">
        <v>4</v>
      </c>
      <c r="C12" s="22">
        <f>'[1]307.1 Улаанбаатар хот 2025'!D73</f>
        <v>2890</v>
      </c>
      <c r="D12" s="22">
        <f>'[1]307.1 Улаанбаатар хот 2025'!E73</f>
        <v>10</v>
      </c>
      <c r="E12" s="22">
        <f>'[1]307.1 Улаанбаатар хот 2025'!F73</f>
        <v>142</v>
      </c>
      <c r="F12" s="22">
        <f>'[1]307.1 Улаанбаатар хот 2025'!G73</f>
        <v>194</v>
      </c>
      <c r="G12" s="22">
        <f>'[1]307.1 Улаанбаатар хот 2025'!H73</f>
        <v>809</v>
      </c>
      <c r="H12" s="22">
        <f>'[1]307.1 Улаанбаатар хот 2025'!I73</f>
        <v>24</v>
      </c>
      <c r="I12" s="22">
        <f>'[1]307.1 Улаанбаатар хот 2025'!J73</f>
        <v>102</v>
      </c>
      <c r="J12" s="22">
        <f>'[1]307.1 Улаанбаатар хот 2025'!K73</f>
        <v>280</v>
      </c>
      <c r="K12" s="22">
        <f>'[1]307.1 Улаанбаатар хот 2025'!L73</f>
        <v>3</v>
      </c>
      <c r="L12" s="22">
        <f>'[1]307.1 Улаанбаатар хот 2025'!M73</f>
        <v>0</v>
      </c>
      <c r="M12" s="22">
        <f>'[1]307.1 Улаанбаатар хот 2025'!N73</f>
        <v>1801</v>
      </c>
      <c r="N12" s="23">
        <f t="shared" si="0"/>
        <v>37.681660899653977</v>
      </c>
      <c r="O12" s="22">
        <f>'[1]307.1 Улаанбаатар хот 2025'!P73</f>
        <v>49</v>
      </c>
      <c r="P12" s="22">
        <f>'[1]307.1 Улаанбаатар хот 2025'!Q73</f>
        <v>12</v>
      </c>
      <c r="Q12" s="22">
        <f>'[1]307.1 Улаанбаатар хот 2025'!R73</f>
        <v>3</v>
      </c>
      <c r="R12" s="23">
        <f t="shared" si="1"/>
        <v>6.0568603213844252</v>
      </c>
      <c r="S12" s="22">
        <f>'[1]307.1 Улаанбаатар хот 2025'!T73</f>
        <v>43</v>
      </c>
      <c r="T12" s="22">
        <f>'[1]307.1 Улаанбаатар хот 2025'!U73</f>
        <v>6</v>
      </c>
      <c r="U12" s="22">
        <f>'[1]307.1 Улаанбаатар хот 2025'!V73</f>
        <v>274</v>
      </c>
      <c r="V12" s="22">
        <f>'[1]307.1 Улаанбаатар хот 2025'!W73</f>
        <v>205</v>
      </c>
      <c r="W12" s="22">
        <f>'[1]307.1 Улаанбаатар хот 2025'!X73</f>
        <v>161</v>
      </c>
      <c r="X12" s="22">
        <f>'[1]307.1 Улаанбаатар хот 2025'!Y73</f>
        <v>169</v>
      </c>
      <c r="Y12" s="22">
        <f>'[1]307.1 Улаанбаатар хот 2025'!Z73</f>
        <v>47</v>
      </c>
      <c r="Z12" s="22">
        <f>'[1]307.1 Улаанбаатар хот 2025'!AA73</f>
        <v>67</v>
      </c>
      <c r="AA12" s="22">
        <f>'[1]307.1 Улаанбаатар хот 2025'!AB73</f>
        <v>167</v>
      </c>
      <c r="AB12" s="22">
        <f>'[1]307.1 Улаанбаатар хот 2025'!AC73</f>
        <v>809</v>
      </c>
      <c r="AC12" s="22">
        <f>'[1]307.1 Улаанбаатар хот 2025'!AD73</f>
        <v>7170</v>
      </c>
      <c r="AD12" s="22">
        <f>'[1]307.1 Улаанбаатар хот 2025'!AE73</f>
        <v>30801</v>
      </c>
      <c r="AE12" s="22">
        <f>'[1]307.1 Улаанбаатар хот 2025'!AF73</f>
        <v>21813</v>
      </c>
      <c r="AF12" s="22">
        <f>'[1]307.1 Улаанбаатар хот 2025'!AG73</f>
        <v>41726</v>
      </c>
    </row>
    <row r="13" spans="1:32" x14ac:dyDescent="0.25">
      <c r="A13" s="24" t="s">
        <v>44</v>
      </c>
      <c r="B13" s="25">
        <v>5</v>
      </c>
      <c r="C13" s="25">
        <f>'[1]307.1 Улаанбаатар хот 2025'!D74</f>
        <v>2890</v>
      </c>
      <c r="D13" s="25">
        <f>'[1]307.1 Улаанбаатар хот 2025'!E74</f>
        <v>0</v>
      </c>
      <c r="E13" s="25">
        <f>'[1]307.1 Улаанбаатар хот 2025'!F74</f>
        <v>0</v>
      </c>
      <c r="F13" s="25">
        <f>'[1]307.1 Улаанбаатар хот 2025'!G74</f>
        <v>0</v>
      </c>
      <c r="G13" s="25">
        <f>'[1]307.1 Улаанбаатар хот 2025'!H74</f>
        <v>809</v>
      </c>
      <c r="H13" s="25">
        <f>'[1]307.1 Улаанбаатар хот 2025'!I74</f>
        <v>833</v>
      </c>
      <c r="I13" s="25">
        <f>'[1]307.1 Улаанбаатар хот 2025'!J74</f>
        <v>0</v>
      </c>
      <c r="J13" s="25">
        <f>'[1]307.1 Улаанбаатар хот 2025'!K74</f>
        <v>0</v>
      </c>
      <c r="K13" s="25">
        <f>'[1]307.1 Улаанбаатар хот 2025'!L74</f>
        <v>0</v>
      </c>
      <c r="L13" s="25">
        <f>'[1]307.1 Улаанбаатар хот 2025'!M74</f>
        <v>0</v>
      </c>
      <c r="M13" s="25">
        <f>'[1]307.1 Улаанбаатар хот 2025'!N74</f>
        <v>0</v>
      </c>
      <c r="N13" s="23">
        <f t="shared" si="0"/>
        <v>27.993079584775085</v>
      </c>
      <c r="O13" s="25">
        <f>'[1]307.1 Улаанбаатар хот 2025'!P74</f>
        <v>49</v>
      </c>
      <c r="P13" s="25">
        <f>'[1]307.1 Улаанбаатар хот 2025'!Q74</f>
        <v>0</v>
      </c>
      <c r="Q13" s="25">
        <f>'[1]307.1 Улаанбаатар хот 2025'!R74</f>
        <v>0</v>
      </c>
      <c r="R13" s="26">
        <f t="shared" si="1"/>
        <v>6.0568603213844252</v>
      </c>
      <c r="S13" s="25">
        <f>'[1]307.1 Улаанбаатар хот 2025'!T74</f>
        <v>0</v>
      </c>
      <c r="T13" s="25">
        <f>'[1]307.1 Улаанбаатар хот 2025'!U74</f>
        <v>0</v>
      </c>
      <c r="U13" s="25">
        <f>'[1]307.1 Улаанбаатар хот 2025'!V74</f>
        <v>0</v>
      </c>
      <c r="V13" s="25">
        <f>'[1]307.1 Улаанбаатар хот 2025'!W74</f>
        <v>0</v>
      </c>
      <c r="W13" s="25">
        <f>'[1]307.1 Улаанбаатар хот 2025'!X74</f>
        <v>0</v>
      </c>
      <c r="X13" s="25">
        <f>'[1]307.1 Улаанбаатар хот 2025'!Y74</f>
        <v>0</v>
      </c>
      <c r="Y13" s="25">
        <f>'[1]307.1 Улаанбаатар хот 2025'!Z74</f>
        <v>0</v>
      </c>
      <c r="Z13" s="25">
        <f>'[1]307.1 Улаанбаатар хот 2025'!AA74</f>
        <v>0</v>
      </c>
      <c r="AA13" s="25">
        <f>'[1]307.1 Улаанбаатар хот 2025'!AB74</f>
        <v>0</v>
      </c>
      <c r="AB13" s="25">
        <f>'[1]307.1 Улаанбаатар хот 2025'!AC74</f>
        <v>0</v>
      </c>
      <c r="AC13" s="25">
        <f>'[1]307.1 Улаанбаатар хот 2025'!AD74</f>
        <v>0</v>
      </c>
      <c r="AD13" s="25">
        <f>'[1]307.1 Улаанбаатар хот 2025'!AE74</f>
        <v>52614</v>
      </c>
      <c r="AE13" s="25">
        <f>'[1]307.1 Улаанбаатар хот 2025'!AF74</f>
        <v>0</v>
      </c>
      <c r="AF13" s="25">
        <f>'[1]307.1 Улаанбаатар хот 2025'!AG74</f>
        <v>0</v>
      </c>
    </row>
    <row r="14" spans="1:32" x14ac:dyDescent="0.25">
      <c r="A14" s="27" t="s">
        <v>45</v>
      </c>
      <c r="B14" s="28">
        <v>6</v>
      </c>
      <c r="C14" s="28">
        <f t="shared" ref="C14:M14" si="2">SUM(C9:C13)</f>
        <v>5867</v>
      </c>
      <c r="D14" s="28">
        <f t="shared" si="2"/>
        <v>13</v>
      </c>
      <c r="E14" s="28">
        <f t="shared" si="2"/>
        <v>215</v>
      </c>
      <c r="F14" s="28">
        <f t="shared" si="2"/>
        <v>247</v>
      </c>
      <c r="G14" s="28">
        <f t="shared" si="2"/>
        <v>2157</v>
      </c>
      <c r="H14" s="28">
        <f t="shared" si="2"/>
        <v>866</v>
      </c>
      <c r="I14" s="28">
        <f t="shared" si="2"/>
        <v>148</v>
      </c>
      <c r="J14" s="28">
        <f t="shared" si="2"/>
        <v>280</v>
      </c>
      <c r="K14" s="28">
        <f t="shared" si="2"/>
        <v>6</v>
      </c>
      <c r="L14" s="28">
        <f t="shared" si="2"/>
        <v>0</v>
      </c>
      <c r="M14" s="28">
        <f t="shared" si="2"/>
        <v>1808</v>
      </c>
      <c r="N14" s="23">
        <f t="shared" si="0"/>
        <v>41.537412647008694</v>
      </c>
      <c r="O14" s="28">
        <f t="shared" ref="O14:Q14" si="3">SUM(O9:O13)</f>
        <v>112</v>
      </c>
      <c r="P14" s="28">
        <f t="shared" si="3"/>
        <v>12</v>
      </c>
      <c r="Q14" s="28">
        <f t="shared" si="3"/>
        <v>3</v>
      </c>
      <c r="R14" s="29">
        <f t="shared" si="1"/>
        <v>5.1923968474733426</v>
      </c>
      <c r="S14" s="28">
        <f t="shared" ref="S14:AF14" si="4">SUM(S9:S13)</f>
        <v>57</v>
      </c>
      <c r="T14" s="28">
        <f t="shared" si="4"/>
        <v>6</v>
      </c>
      <c r="U14" s="28">
        <f t="shared" si="4"/>
        <v>297</v>
      </c>
      <c r="V14" s="28">
        <f t="shared" si="4"/>
        <v>232</v>
      </c>
      <c r="W14" s="28">
        <f t="shared" si="4"/>
        <v>175</v>
      </c>
      <c r="X14" s="28">
        <f t="shared" si="4"/>
        <v>185</v>
      </c>
      <c r="Y14" s="28">
        <f t="shared" si="4"/>
        <v>70</v>
      </c>
      <c r="Z14" s="28">
        <f t="shared" si="4"/>
        <v>75</v>
      </c>
      <c r="AA14" s="28">
        <f t="shared" si="4"/>
        <v>233</v>
      </c>
      <c r="AB14" s="28">
        <f t="shared" si="4"/>
        <v>889</v>
      </c>
      <c r="AC14" s="28">
        <f t="shared" si="4"/>
        <v>9467</v>
      </c>
      <c r="AD14" s="28">
        <f t="shared" si="4"/>
        <v>90943</v>
      </c>
      <c r="AE14" s="28">
        <f t="shared" si="4"/>
        <v>28415</v>
      </c>
      <c r="AF14" s="28">
        <f t="shared" si="4"/>
        <v>56188</v>
      </c>
    </row>
    <row r="15" spans="1:32" x14ac:dyDescent="0.2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</row>
  </sheetData>
  <mergeCells count="39">
    <mergeCell ref="AC6:AC7"/>
    <mergeCell ref="AD6:AD7"/>
    <mergeCell ref="AE6:AE7"/>
    <mergeCell ref="O6:O7"/>
    <mergeCell ref="P6:P7"/>
    <mergeCell ref="Q6:Q7"/>
    <mergeCell ref="S6:S7"/>
    <mergeCell ref="T6:T7"/>
    <mergeCell ref="U6:U7"/>
    <mergeCell ref="AF5:AF7"/>
    <mergeCell ref="D6:D7"/>
    <mergeCell ref="E6:E7"/>
    <mergeCell ref="F6:F7"/>
    <mergeCell ref="G6:G7"/>
    <mergeCell ref="H6:I6"/>
    <mergeCell ref="J6:J7"/>
    <mergeCell ref="K6:L6"/>
    <mergeCell ref="M6:M7"/>
    <mergeCell ref="N6:N7"/>
    <mergeCell ref="U5:X5"/>
    <mergeCell ref="Y5:Y7"/>
    <mergeCell ref="Z5:Z7"/>
    <mergeCell ref="AA5:AA7"/>
    <mergeCell ref="AB5:AC5"/>
    <mergeCell ref="AD5:AE5"/>
    <mergeCell ref="V6:V7"/>
    <mergeCell ref="W6:W7"/>
    <mergeCell ref="X6:X7"/>
    <mergeCell ref="AB6:AB7"/>
    <mergeCell ref="A3:AF3"/>
    <mergeCell ref="A4:AF4"/>
    <mergeCell ref="A5:A7"/>
    <mergeCell ref="B5:B7"/>
    <mergeCell ref="C5:C7"/>
    <mergeCell ref="D5:F5"/>
    <mergeCell ref="G5:N5"/>
    <mergeCell ref="O5:Q5"/>
    <mergeCell ref="R5:R7"/>
    <mergeCell ref="S5: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mng</dc:creator>
  <cp:lastModifiedBy>mng</cp:lastModifiedBy>
  <dcterms:created xsi:type="dcterms:W3CDTF">2026-03-18T03:48:18Z</dcterms:created>
  <dcterms:modified xsi:type="dcterms:W3CDTF">2026-03-18T03:50:08Z</dcterms:modified>
</cp:coreProperties>
</file>