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5\ТӨГСӨГЧДИЙН МЭДЭЭ-24\2024-2025 төгсөгч\"/>
    </mc:Choice>
  </mc:AlternateContent>
  <xr:revisionPtr revIDLastSave="0" documentId="8_{3910D8B9-2654-4550-9ED3-587C281C3DA0}" xr6:coauthVersionLast="47" xr6:coauthVersionMax="47" xr10:uidLastSave="{00000000-0000-0000-0000-000000000000}"/>
  <bookViews>
    <workbookView xWindow="-120" yWindow="-120" windowWidth="29040" windowHeight="15720" tabRatio="938" xr2:uid="{00000000-000D-0000-FFFF-FFFF00000000}"/>
  </bookViews>
  <sheets>
    <sheet name="Албан ёсны маягт-1" sheetId="144" r:id="rId1"/>
    <sheet name="A-ДБ-16" sheetId="114" r:id="rId2"/>
    <sheet name="А-ДБ-17" sheetId="141" r:id="rId3"/>
    <sheet name="А-ДБ-18" sheetId="139" r:id="rId4"/>
  </sheets>
  <definedNames>
    <definedName name="_xlnm._FilterDatabase" localSheetId="1" hidden="1">'A-ДБ-16'!$A$12:$WVS$12</definedName>
    <definedName name="_xlnm.Print_Area" localSheetId="1">'A-ДБ-16'!$A$1:$S$406</definedName>
    <definedName name="_xlnm.Print_Area" localSheetId="2">'А-ДБ-17'!$A$1:$R$50</definedName>
    <definedName name="_xlnm.Print_Area" localSheetId="3">'А-ДБ-18'!$A$1:$DO$38</definedName>
    <definedName name="_xlnm.Print_Titles" localSheetId="1">'A-ДБ-16'!$8:$11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S16" i="139" l="1"/>
  <c r="DP16" i="139"/>
  <c r="AH20" i="139"/>
  <c r="AI20" i="139"/>
  <c r="AJ20" i="139"/>
  <c r="AK20" i="139"/>
  <c r="AL20" i="139"/>
  <c r="AM20" i="139"/>
  <c r="AN20" i="139"/>
  <c r="AO20" i="139"/>
  <c r="AP20" i="139"/>
  <c r="AQ20" i="139"/>
  <c r="AR20" i="139"/>
  <c r="AS20" i="139"/>
  <c r="AT20" i="139"/>
  <c r="AU20" i="139"/>
  <c r="AV20" i="139"/>
  <c r="AW20" i="139"/>
  <c r="AX20" i="139"/>
  <c r="AY20" i="139"/>
  <c r="AZ20" i="139"/>
  <c r="BA20" i="139"/>
  <c r="BB20" i="139"/>
  <c r="BC20" i="139"/>
  <c r="BD20" i="139"/>
  <c r="BE20" i="139"/>
  <c r="BF20" i="139"/>
  <c r="BG20" i="139"/>
  <c r="BH20" i="139"/>
  <c r="BI20" i="139"/>
  <c r="BJ20" i="139"/>
  <c r="BK20" i="139"/>
  <c r="BL20" i="139"/>
  <c r="BM20" i="139"/>
  <c r="BN20" i="139"/>
  <c r="BO20" i="139"/>
  <c r="BP20" i="139"/>
  <c r="BQ20" i="139"/>
  <c r="BR20" i="139"/>
  <c r="BS20" i="139"/>
  <c r="BT20" i="139"/>
  <c r="BU20" i="139"/>
  <c r="BV20" i="139"/>
  <c r="BW20" i="139"/>
  <c r="BX20" i="139"/>
  <c r="BY20" i="139"/>
  <c r="BZ20" i="139"/>
  <c r="CA20" i="139"/>
  <c r="CB20" i="139"/>
  <c r="CC20" i="139"/>
  <c r="CD20" i="139"/>
  <c r="CE20" i="139"/>
  <c r="CF20" i="139"/>
  <c r="CG20" i="139"/>
  <c r="CH20" i="139"/>
  <c r="CI20" i="139"/>
  <c r="CJ20" i="139"/>
  <c r="CK20" i="139"/>
  <c r="CL20" i="139"/>
  <c r="CM20" i="139"/>
  <c r="CN20" i="139"/>
  <c r="CO20" i="139"/>
  <c r="CP20" i="139"/>
  <c r="CQ20" i="139"/>
  <c r="CR20" i="139"/>
  <c r="CS20" i="139"/>
  <c r="CT20" i="139"/>
  <c r="CU20" i="139"/>
  <c r="CV20" i="139"/>
  <c r="CW20" i="139"/>
  <c r="CX20" i="139"/>
  <c r="CY20" i="139"/>
  <c r="CZ20" i="139"/>
  <c r="DA20" i="139"/>
  <c r="DB20" i="139"/>
  <c r="DC20" i="139"/>
  <c r="DD20" i="139"/>
  <c r="DE20" i="139"/>
  <c r="DF20" i="139"/>
  <c r="DG20" i="139"/>
  <c r="DH20" i="139"/>
  <c r="DI20" i="139"/>
  <c r="DJ20" i="139"/>
  <c r="DK20" i="139"/>
  <c r="DL20" i="139"/>
  <c r="DM20" i="139"/>
  <c r="DN20" i="139"/>
  <c r="DO20" i="139"/>
  <c r="D20" i="139"/>
  <c r="E20" i="139"/>
  <c r="F20" i="139"/>
  <c r="G20" i="139"/>
  <c r="H20" i="139"/>
  <c r="I20" i="139"/>
  <c r="J20" i="139"/>
  <c r="K20" i="139"/>
  <c r="L20" i="139"/>
  <c r="M20" i="139"/>
  <c r="N20" i="139"/>
  <c r="O20" i="139"/>
  <c r="P20" i="139"/>
  <c r="Q20" i="139"/>
  <c r="R20" i="139"/>
  <c r="S20" i="139"/>
  <c r="T20" i="139"/>
  <c r="U20" i="139"/>
  <c r="V20" i="139"/>
  <c r="W20" i="139"/>
  <c r="X20" i="139"/>
  <c r="Y20" i="139"/>
  <c r="Z20" i="139"/>
  <c r="AA20" i="139"/>
  <c r="AB20" i="139"/>
  <c r="AC20" i="139"/>
  <c r="AD20" i="139"/>
  <c r="AE20" i="139"/>
  <c r="AF20" i="139"/>
  <c r="C20" i="139"/>
  <c r="E272" i="114" l="1"/>
  <c r="E173" i="114"/>
  <c r="E13" i="114"/>
  <c r="F13" i="114"/>
  <c r="G13" i="114"/>
  <c r="E14" i="114"/>
  <c r="F14" i="114"/>
  <c r="G14" i="114"/>
  <c r="E15" i="114"/>
  <c r="F15" i="114"/>
  <c r="G15" i="114"/>
  <c r="E16" i="114"/>
  <c r="F16" i="114"/>
  <c r="G16" i="114"/>
  <c r="E17" i="114"/>
  <c r="F17" i="114"/>
  <c r="G17" i="114"/>
  <c r="E18" i="114"/>
  <c r="F18" i="114"/>
  <c r="G18" i="114"/>
  <c r="E19" i="114"/>
  <c r="F19" i="114"/>
  <c r="G19" i="114"/>
  <c r="E20" i="114"/>
  <c r="F20" i="114"/>
  <c r="G20" i="114"/>
  <c r="E21" i="114"/>
  <c r="F21" i="114"/>
  <c r="G21" i="114"/>
  <c r="E22" i="114"/>
  <c r="F22" i="114"/>
  <c r="G22" i="114"/>
  <c r="E23" i="114"/>
  <c r="F23" i="114"/>
  <c r="G23" i="114"/>
  <c r="E24" i="114"/>
  <c r="F24" i="114"/>
  <c r="G24" i="114"/>
  <c r="E25" i="114"/>
  <c r="F25" i="114"/>
  <c r="G25" i="114"/>
  <c r="E26" i="114"/>
  <c r="F26" i="114"/>
  <c r="G26" i="114"/>
  <c r="E27" i="114"/>
  <c r="F27" i="114"/>
  <c r="G27" i="114"/>
  <c r="E28" i="114"/>
  <c r="F28" i="114"/>
  <c r="G28" i="114"/>
  <c r="E29" i="114"/>
  <c r="F29" i="114"/>
  <c r="G29" i="114"/>
  <c r="E30" i="114"/>
  <c r="F30" i="114"/>
  <c r="G30" i="114"/>
  <c r="E31" i="114"/>
  <c r="F31" i="114"/>
  <c r="G31" i="114"/>
  <c r="E32" i="114"/>
  <c r="F32" i="114"/>
  <c r="G32" i="114"/>
  <c r="E33" i="114"/>
  <c r="F33" i="114"/>
  <c r="G33" i="114"/>
  <c r="E34" i="114"/>
  <c r="F34" i="114"/>
  <c r="G34" i="114"/>
  <c r="E35" i="114"/>
  <c r="F35" i="114"/>
  <c r="G35" i="114"/>
  <c r="E36" i="114"/>
  <c r="F36" i="114"/>
  <c r="G36" i="114"/>
  <c r="E37" i="114"/>
  <c r="F37" i="114"/>
  <c r="G37" i="114"/>
  <c r="E38" i="114"/>
  <c r="F38" i="114"/>
  <c r="G38" i="114"/>
  <c r="E39" i="114"/>
  <c r="F39" i="114"/>
  <c r="G39" i="114"/>
  <c r="E40" i="114"/>
  <c r="F40" i="114"/>
  <c r="G40" i="114"/>
  <c r="E41" i="114"/>
  <c r="F41" i="114"/>
  <c r="G41" i="114"/>
  <c r="E42" i="114"/>
  <c r="F42" i="114"/>
  <c r="G42" i="114"/>
  <c r="E43" i="114"/>
  <c r="F43" i="114"/>
  <c r="G43" i="114"/>
  <c r="E44" i="114"/>
  <c r="F44" i="114"/>
  <c r="G44" i="114"/>
  <c r="E45" i="114"/>
  <c r="F45" i="114"/>
  <c r="G45" i="114"/>
  <c r="E46" i="114"/>
  <c r="F46" i="114"/>
  <c r="G46" i="114"/>
  <c r="E47" i="114"/>
  <c r="F47" i="114"/>
  <c r="G47" i="114"/>
  <c r="E48" i="114"/>
  <c r="F48" i="114"/>
  <c r="G48" i="114"/>
  <c r="E49" i="114"/>
  <c r="F49" i="114"/>
  <c r="G49" i="114"/>
  <c r="E50" i="114"/>
  <c r="F50" i="114"/>
  <c r="G50" i="114"/>
  <c r="E51" i="114"/>
  <c r="F51" i="114"/>
  <c r="G51" i="114"/>
  <c r="E52" i="114"/>
  <c r="F52" i="114"/>
  <c r="G52" i="114"/>
  <c r="E53" i="114"/>
  <c r="F53" i="114"/>
  <c r="G53" i="114"/>
  <c r="E54" i="114"/>
  <c r="F54" i="114"/>
  <c r="G54" i="114"/>
  <c r="E55" i="114"/>
  <c r="F55" i="114"/>
  <c r="G55" i="114"/>
  <c r="E56" i="114"/>
  <c r="F56" i="114"/>
  <c r="G56" i="114"/>
  <c r="E57" i="114"/>
  <c r="F57" i="114"/>
  <c r="G57" i="114"/>
  <c r="E58" i="114"/>
  <c r="F58" i="114"/>
  <c r="G58" i="114"/>
  <c r="E59" i="114"/>
  <c r="F59" i="114"/>
  <c r="G59" i="114"/>
  <c r="E60" i="114"/>
  <c r="F60" i="114"/>
  <c r="G60" i="114"/>
  <c r="E61" i="114"/>
  <c r="F61" i="114"/>
  <c r="G61" i="114"/>
  <c r="E62" i="114"/>
  <c r="F62" i="114"/>
  <c r="G62" i="114"/>
  <c r="E63" i="114"/>
  <c r="F63" i="114"/>
  <c r="G63" i="114"/>
  <c r="E64" i="114"/>
  <c r="F64" i="114"/>
  <c r="G64" i="114"/>
  <c r="E65" i="114"/>
  <c r="F65" i="114"/>
  <c r="G65" i="114"/>
  <c r="E66" i="114"/>
  <c r="F66" i="114"/>
  <c r="G66" i="114"/>
  <c r="E67" i="114"/>
  <c r="F67" i="114"/>
  <c r="G67" i="114"/>
  <c r="E68" i="114"/>
  <c r="F68" i="114"/>
  <c r="G68" i="114"/>
  <c r="E69" i="114"/>
  <c r="F69" i="114"/>
  <c r="G69" i="114"/>
  <c r="E70" i="114"/>
  <c r="F70" i="114"/>
  <c r="G70" i="114"/>
  <c r="E71" i="114"/>
  <c r="F71" i="114"/>
  <c r="G71" i="114"/>
  <c r="E72" i="114"/>
  <c r="F72" i="114"/>
  <c r="G72" i="114"/>
  <c r="E73" i="114"/>
  <c r="F73" i="114"/>
  <c r="G73" i="114"/>
  <c r="E74" i="114"/>
  <c r="F74" i="114"/>
  <c r="G74" i="114"/>
  <c r="E75" i="114"/>
  <c r="F75" i="114"/>
  <c r="G75" i="114"/>
  <c r="E76" i="114"/>
  <c r="F76" i="114"/>
  <c r="G76" i="114"/>
  <c r="E77" i="114"/>
  <c r="F77" i="114"/>
  <c r="G77" i="114"/>
  <c r="E78" i="114"/>
  <c r="F78" i="114"/>
  <c r="G78" i="114"/>
  <c r="E79" i="114"/>
  <c r="F79" i="114"/>
  <c r="G79" i="114"/>
  <c r="E80" i="114"/>
  <c r="F80" i="114"/>
  <c r="G80" i="114"/>
  <c r="E81" i="114"/>
  <c r="F81" i="114"/>
  <c r="G81" i="114"/>
  <c r="E82" i="114"/>
  <c r="F82" i="114"/>
  <c r="G82" i="114"/>
  <c r="E83" i="114"/>
  <c r="F83" i="114"/>
  <c r="G83" i="114"/>
  <c r="E84" i="114"/>
  <c r="F84" i="114"/>
  <c r="G84" i="114"/>
  <c r="E85" i="114"/>
  <c r="F85" i="114"/>
  <c r="G85" i="114"/>
  <c r="E86" i="114"/>
  <c r="F86" i="114"/>
  <c r="G86" i="114"/>
  <c r="E87" i="114"/>
  <c r="F87" i="114"/>
  <c r="G87" i="114"/>
  <c r="E88" i="114"/>
  <c r="F88" i="114"/>
  <c r="G88" i="114"/>
  <c r="E89" i="114"/>
  <c r="F89" i="114"/>
  <c r="G89" i="114"/>
  <c r="E90" i="114"/>
  <c r="F90" i="114"/>
  <c r="G90" i="114"/>
  <c r="E91" i="114"/>
  <c r="F91" i="114"/>
  <c r="G91" i="114"/>
  <c r="E92" i="114"/>
  <c r="F92" i="114"/>
  <c r="G92" i="114"/>
  <c r="E93" i="114"/>
  <c r="F93" i="114"/>
  <c r="G93" i="114"/>
  <c r="E94" i="114"/>
  <c r="F94" i="114"/>
  <c r="G94" i="114"/>
  <c r="E95" i="114"/>
  <c r="F95" i="114"/>
  <c r="G95" i="114"/>
  <c r="E96" i="114"/>
  <c r="F96" i="114"/>
  <c r="G96" i="114"/>
  <c r="E97" i="114"/>
  <c r="F97" i="114"/>
  <c r="G97" i="114"/>
  <c r="E98" i="114"/>
  <c r="F98" i="114"/>
  <c r="G98" i="114"/>
  <c r="E99" i="114"/>
  <c r="F99" i="114"/>
  <c r="G99" i="114"/>
  <c r="E100" i="114"/>
  <c r="F100" i="114"/>
  <c r="G100" i="114"/>
  <c r="E101" i="114"/>
  <c r="F101" i="114"/>
  <c r="G101" i="114"/>
  <c r="E102" i="114"/>
  <c r="F102" i="114"/>
  <c r="G102" i="114"/>
  <c r="E103" i="114"/>
  <c r="F103" i="114"/>
  <c r="G103" i="114"/>
  <c r="E104" i="114"/>
  <c r="F104" i="114"/>
  <c r="G104" i="114"/>
  <c r="E105" i="114"/>
  <c r="F105" i="114"/>
  <c r="G105" i="114"/>
  <c r="E106" i="114"/>
  <c r="F106" i="114"/>
  <c r="G106" i="114"/>
  <c r="E107" i="114"/>
  <c r="F107" i="114"/>
  <c r="G107" i="114"/>
  <c r="E108" i="114"/>
  <c r="F108" i="114"/>
  <c r="G108" i="114"/>
  <c r="E109" i="114"/>
  <c r="F109" i="114"/>
  <c r="G109" i="114"/>
  <c r="E110" i="114"/>
  <c r="F110" i="114"/>
  <c r="G110" i="114"/>
  <c r="E111" i="114"/>
  <c r="F111" i="114"/>
  <c r="G111" i="114"/>
  <c r="E112" i="114"/>
  <c r="F112" i="114"/>
  <c r="G112" i="114"/>
  <c r="E113" i="114"/>
  <c r="F113" i="114"/>
  <c r="G113" i="114"/>
  <c r="E114" i="114"/>
  <c r="F114" i="114"/>
  <c r="G114" i="114"/>
  <c r="E115" i="114"/>
  <c r="F115" i="114"/>
  <c r="G115" i="114"/>
  <c r="E116" i="114"/>
  <c r="F116" i="114"/>
  <c r="G116" i="114"/>
  <c r="E117" i="114"/>
  <c r="F117" i="114"/>
  <c r="G117" i="114"/>
  <c r="E118" i="114"/>
  <c r="F118" i="114"/>
  <c r="G118" i="114"/>
  <c r="E119" i="114"/>
  <c r="F119" i="114"/>
  <c r="G119" i="114"/>
  <c r="E120" i="114"/>
  <c r="F120" i="114"/>
  <c r="G120" i="114"/>
  <c r="E121" i="114"/>
  <c r="F121" i="114"/>
  <c r="G121" i="114"/>
  <c r="E122" i="114"/>
  <c r="F122" i="114"/>
  <c r="G122" i="114"/>
  <c r="E123" i="114"/>
  <c r="F123" i="114"/>
  <c r="G123" i="114"/>
  <c r="E124" i="114"/>
  <c r="F124" i="114"/>
  <c r="G124" i="114"/>
  <c r="E125" i="114"/>
  <c r="F125" i="114"/>
  <c r="G125" i="114"/>
  <c r="E126" i="114"/>
  <c r="F126" i="114"/>
  <c r="G126" i="114"/>
  <c r="E127" i="114"/>
  <c r="F127" i="114"/>
  <c r="G127" i="114"/>
  <c r="E128" i="114"/>
  <c r="F128" i="114"/>
  <c r="G128" i="114"/>
  <c r="E129" i="114"/>
  <c r="F129" i="114"/>
  <c r="G129" i="114"/>
  <c r="E130" i="114"/>
  <c r="F130" i="114"/>
  <c r="G130" i="114"/>
  <c r="E131" i="114"/>
  <c r="F131" i="114"/>
  <c r="G131" i="114"/>
  <c r="E132" i="114"/>
  <c r="F132" i="114"/>
  <c r="G132" i="114"/>
  <c r="E133" i="114"/>
  <c r="F133" i="114"/>
  <c r="G133" i="114"/>
  <c r="E134" i="114"/>
  <c r="F134" i="114"/>
  <c r="G134" i="114"/>
  <c r="E135" i="114"/>
  <c r="F135" i="114"/>
  <c r="G135" i="114"/>
  <c r="E136" i="114"/>
  <c r="F136" i="114"/>
  <c r="G136" i="114"/>
  <c r="E137" i="114"/>
  <c r="F137" i="114"/>
  <c r="G137" i="114"/>
  <c r="E138" i="114"/>
  <c r="F138" i="114"/>
  <c r="G138" i="114"/>
  <c r="E139" i="114"/>
  <c r="F139" i="114"/>
  <c r="G139" i="114"/>
  <c r="E140" i="114"/>
  <c r="F140" i="114"/>
  <c r="G140" i="114"/>
  <c r="E141" i="114"/>
  <c r="F141" i="114"/>
  <c r="G141" i="114"/>
  <c r="E142" i="114"/>
  <c r="F142" i="114"/>
  <c r="G142" i="114"/>
  <c r="E143" i="114"/>
  <c r="F143" i="114"/>
  <c r="G143" i="114"/>
  <c r="E144" i="114"/>
  <c r="F144" i="114"/>
  <c r="G144" i="114"/>
  <c r="E145" i="114"/>
  <c r="F145" i="114"/>
  <c r="G145" i="114"/>
  <c r="E146" i="114"/>
  <c r="F146" i="114"/>
  <c r="G146" i="114"/>
  <c r="E147" i="114"/>
  <c r="F147" i="114"/>
  <c r="G147" i="114"/>
  <c r="E148" i="114"/>
  <c r="F148" i="114"/>
  <c r="G148" i="114"/>
  <c r="E149" i="114"/>
  <c r="F149" i="114"/>
  <c r="G149" i="114"/>
  <c r="E150" i="114"/>
  <c r="F150" i="114"/>
  <c r="G150" i="114"/>
  <c r="E151" i="114"/>
  <c r="F151" i="114"/>
  <c r="G151" i="114"/>
  <c r="E152" i="114"/>
  <c r="F152" i="114"/>
  <c r="G152" i="114"/>
  <c r="E153" i="114"/>
  <c r="F153" i="114"/>
  <c r="G153" i="114"/>
  <c r="E154" i="114"/>
  <c r="F154" i="114"/>
  <c r="G154" i="114"/>
  <c r="E155" i="114"/>
  <c r="F155" i="114"/>
  <c r="G155" i="114"/>
  <c r="E156" i="114"/>
  <c r="F156" i="114"/>
  <c r="G156" i="114"/>
  <c r="E157" i="114"/>
  <c r="F157" i="114"/>
  <c r="G157" i="114"/>
  <c r="E158" i="114"/>
  <c r="F158" i="114"/>
  <c r="G158" i="114"/>
  <c r="E159" i="114"/>
  <c r="F159" i="114"/>
  <c r="G159" i="114"/>
  <c r="E160" i="114"/>
  <c r="F160" i="114"/>
  <c r="G160" i="114"/>
  <c r="E161" i="114"/>
  <c r="F161" i="114"/>
  <c r="G161" i="114"/>
  <c r="E162" i="114"/>
  <c r="F162" i="114"/>
  <c r="G162" i="114"/>
  <c r="E163" i="114"/>
  <c r="F163" i="114"/>
  <c r="G163" i="114"/>
  <c r="E164" i="114"/>
  <c r="F164" i="114"/>
  <c r="G164" i="114"/>
  <c r="E165" i="114"/>
  <c r="F165" i="114"/>
  <c r="G165" i="114"/>
  <c r="E166" i="114"/>
  <c r="F166" i="114"/>
  <c r="G166" i="114"/>
  <c r="E167" i="114"/>
  <c r="F167" i="114"/>
  <c r="G167" i="114"/>
  <c r="E168" i="114"/>
  <c r="F168" i="114"/>
  <c r="G168" i="114"/>
  <c r="E169" i="114"/>
  <c r="F169" i="114"/>
  <c r="G169" i="114"/>
  <c r="E170" i="114"/>
  <c r="F170" i="114"/>
  <c r="G170" i="114"/>
  <c r="E171" i="114"/>
  <c r="F171" i="114"/>
  <c r="G171" i="114"/>
  <c r="E172" i="114"/>
  <c r="F172" i="114"/>
  <c r="G172" i="114"/>
  <c r="F173" i="114"/>
  <c r="G173" i="114"/>
  <c r="E174" i="114"/>
  <c r="F174" i="114"/>
  <c r="G174" i="114"/>
  <c r="E175" i="114"/>
  <c r="F175" i="114"/>
  <c r="G175" i="114"/>
  <c r="E176" i="114"/>
  <c r="F176" i="114"/>
  <c r="G176" i="114"/>
  <c r="E177" i="114"/>
  <c r="F177" i="114"/>
  <c r="G177" i="114"/>
  <c r="E178" i="114"/>
  <c r="F178" i="114"/>
  <c r="G178" i="114"/>
  <c r="E179" i="114"/>
  <c r="F179" i="114"/>
  <c r="G179" i="114"/>
  <c r="E180" i="114"/>
  <c r="F180" i="114"/>
  <c r="G180" i="114"/>
  <c r="E181" i="114"/>
  <c r="F181" i="114"/>
  <c r="G181" i="114"/>
  <c r="E182" i="114"/>
  <c r="F182" i="114"/>
  <c r="G182" i="114"/>
  <c r="E183" i="114"/>
  <c r="F183" i="114"/>
  <c r="G183" i="114"/>
  <c r="E184" i="114"/>
  <c r="F184" i="114"/>
  <c r="G184" i="114"/>
  <c r="E185" i="114"/>
  <c r="F185" i="114"/>
  <c r="G185" i="114"/>
  <c r="E186" i="114"/>
  <c r="F186" i="114"/>
  <c r="G186" i="114"/>
  <c r="E187" i="114"/>
  <c r="F187" i="114"/>
  <c r="G187" i="114"/>
  <c r="E188" i="114"/>
  <c r="F188" i="114"/>
  <c r="G188" i="114"/>
  <c r="E189" i="114"/>
  <c r="F189" i="114"/>
  <c r="G189" i="114"/>
  <c r="E190" i="114"/>
  <c r="F190" i="114"/>
  <c r="G190" i="114"/>
  <c r="E191" i="114"/>
  <c r="F191" i="114"/>
  <c r="G191" i="114"/>
  <c r="E192" i="114"/>
  <c r="F192" i="114"/>
  <c r="G192" i="114"/>
  <c r="E193" i="114"/>
  <c r="F193" i="114"/>
  <c r="G193" i="114"/>
  <c r="E194" i="114"/>
  <c r="F194" i="114"/>
  <c r="G194" i="114"/>
  <c r="E195" i="114"/>
  <c r="F195" i="114"/>
  <c r="G195" i="114"/>
  <c r="E196" i="114"/>
  <c r="F196" i="114"/>
  <c r="G196" i="114"/>
  <c r="E197" i="114"/>
  <c r="F197" i="114"/>
  <c r="G197" i="114"/>
  <c r="E198" i="114"/>
  <c r="F198" i="114"/>
  <c r="G198" i="114"/>
  <c r="E199" i="114"/>
  <c r="F199" i="114"/>
  <c r="G199" i="114"/>
  <c r="E200" i="114"/>
  <c r="F200" i="114"/>
  <c r="G200" i="114"/>
  <c r="E201" i="114"/>
  <c r="F201" i="114"/>
  <c r="G201" i="114"/>
  <c r="E202" i="114"/>
  <c r="F202" i="114"/>
  <c r="G202" i="114"/>
  <c r="E203" i="114"/>
  <c r="F203" i="114"/>
  <c r="G203" i="114"/>
  <c r="E204" i="114"/>
  <c r="F204" i="114"/>
  <c r="G204" i="114"/>
  <c r="E205" i="114"/>
  <c r="F205" i="114"/>
  <c r="G205" i="114"/>
  <c r="E206" i="114"/>
  <c r="F206" i="114"/>
  <c r="G206" i="114"/>
  <c r="E207" i="114"/>
  <c r="F207" i="114"/>
  <c r="G207" i="114"/>
  <c r="E208" i="114"/>
  <c r="F208" i="114"/>
  <c r="G208" i="114"/>
  <c r="E209" i="114"/>
  <c r="F209" i="114"/>
  <c r="G209" i="114"/>
  <c r="E210" i="114"/>
  <c r="F210" i="114"/>
  <c r="G210" i="114"/>
  <c r="E211" i="114"/>
  <c r="F211" i="114"/>
  <c r="G211" i="114"/>
  <c r="E212" i="114"/>
  <c r="F212" i="114"/>
  <c r="G212" i="114"/>
  <c r="E213" i="114"/>
  <c r="F213" i="114"/>
  <c r="G213" i="114"/>
  <c r="E214" i="114"/>
  <c r="F214" i="114"/>
  <c r="G214" i="114"/>
  <c r="E215" i="114"/>
  <c r="F215" i="114"/>
  <c r="G215" i="114"/>
  <c r="E216" i="114"/>
  <c r="F216" i="114"/>
  <c r="G216" i="114"/>
  <c r="E217" i="114"/>
  <c r="F217" i="114"/>
  <c r="G217" i="114"/>
  <c r="E218" i="114"/>
  <c r="F218" i="114"/>
  <c r="G218" i="114"/>
  <c r="E219" i="114"/>
  <c r="F219" i="114"/>
  <c r="G219" i="114"/>
  <c r="E220" i="114"/>
  <c r="F220" i="114"/>
  <c r="G220" i="114"/>
  <c r="E221" i="114"/>
  <c r="F221" i="114"/>
  <c r="G221" i="114"/>
  <c r="E222" i="114"/>
  <c r="F222" i="114"/>
  <c r="G222" i="114"/>
  <c r="E223" i="114"/>
  <c r="F223" i="114"/>
  <c r="G223" i="114"/>
  <c r="E224" i="114"/>
  <c r="F224" i="114"/>
  <c r="G224" i="114"/>
  <c r="E225" i="114"/>
  <c r="F225" i="114"/>
  <c r="G225" i="114"/>
  <c r="E226" i="114"/>
  <c r="F226" i="114"/>
  <c r="G226" i="114"/>
  <c r="E227" i="114"/>
  <c r="F227" i="114"/>
  <c r="G227" i="114"/>
  <c r="E228" i="114"/>
  <c r="F228" i="114"/>
  <c r="G228" i="114"/>
  <c r="E229" i="114"/>
  <c r="F229" i="114"/>
  <c r="G229" i="114"/>
  <c r="E230" i="114"/>
  <c r="F230" i="114"/>
  <c r="G230" i="114"/>
  <c r="E231" i="114"/>
  <c r="F231" i="114"/>
  <c r="G231" i="114"/>
  <c r="E232" i="114"/>
  <c r="F232" i="114"/>
  <c r="G232" i="114"/>
  <c r="E233" i="114"/>
  <c r="F233" i="114"/>
  <c r="G233" i="114"/>
  <c r="E234" i="114"/>
  <c r="F234" i="114"/>
  <c r="G234" i="114"/>
  <c r="E235" i="114"/>
  <c r="F235" i="114"/>
  <c r="G235" i="114"/>
  <c r="E236" i="114"/>
  <c r="F236" i="114"/>
  <c r="G236" i="114"/>
  <c r="E237" i="114"/>
  <c r="F237" i="114"/>
  <c r="G237" i="114"/>
  <c r="E238" i="114"/>
  <c r="F238" i="114"/>
  <c r="G238" i="114"/>
  <c r="E239" i="114"/>
  <c r="F239" i="114"/>
  <c r="G239" i="114"/>
  <c r="E240" i="114"/>
  <c r="F240" i="114"/>
  <c r="G240" i="114"/>
  <c r="E241" i="114"/>
  <c r="F241" i="114"/>
  <c r="G241" i="114"/>
  <c r="E242" i="114"/>
  <c r="F242" i="114"/>
  <c r="G242" i="114"/>
  <c r="E243" i="114"/>
  <c r="F243" i="114"/>
  <c r="G243" i="114"/>
  <c r="E244" i="114"/>
  <c r="F244" i="114"/>
  <c r="G244" i="114"/>
  <c r="E245" i="114"/>
  <c r="F245" i="114"/>
  <c r="G245" i="114"/>
  <c r="E246" i="114"/>
  <c r="F246" i="114"/>
  <c r="G246" i="114"/>
  <c r="E247" i="114"/>
  <c r="F247" i="114"/>
  <c r="G247" i="114"/>
  <c r="E248" i="114"/>
  <c r="F248" i="114"/>
  <c r="G248" i="114"/>
  <c r="E249" i="114"/>
  <c r="F249" i="114"/>
  <c r="G249" i="114"/>
  <c r="E250" i="114"/>
  <c r="F250" i="114"/>
  <c r="G250" i="114"/>
  <c r="E251" i="114"/>
  <c r="F251" i="114"/>
  <c r="G251" i="114"/>
  <c r="E252" i="114"/>
  <c r="F252" i="114"/>
  <c r="G252" i="114"/>
  <c r="E253" i="114"/>
  <c r="F253" i="114"/>
  <c r="G253" i="114"/>
  <c r="E254" i="114"/>
  <c r="F254" i="114"/>
  <c r="G254" i="114"/>
  <c r="E255" i="114"/>
  <c r="F255" i="114"/>
  <c r="G255" i="114"/>
  <c r="E256" i="114"/>
  <c r="F256" i="114"/>
  <c r="G256" i="114"/>
  <c r="E257" i="114"/>
  <c r="F257" i="114"/>
  <c r="G257" i="114"/>
  <c r="E258" i="114"/>
  <c r="F258" i="114"/>
  <c r="G258" i="114"/>
  <c r="E259" i="114"/>
  <c r="F259" i="114"/>
  <c r="G259" i="114"/>
  <c r="E260" i="114"/>
  <c r="F260" i="114"/>
  <c r="G260" i="114"/>
  <c r="E261" i="114"/>
  <c r="F261" i="114"/>
  <c r="G261" i="114"/>
  <c r="E262" i="114"/>
  <c r="F262" i="114"/>
  <c r="G262" i="114"/>
  <c r="E263" i="114"/>
  <c r="F263" i="114"/>
  <c r="G263" i="114"/>
  <c r="E264" i="114"/>
  <c r="F264" i="114"/>
  <c r="G264" i="114"/>
  <c r="E265" i="114"/>
  <c r="F265" i="114"/>
  <c r="G265" i="114"/>
  <c r="E266" i="114"/>
  <c r="F266" i="114"/>
  <c r="G266" i="114"/>
  <c r="E267" i="114"/>
  <c r="F267" i="114"/>
  <c r="G267" i="114"/>
  <c r="E268" i="114"/>
  <c r="F268" i="114"/>
  <c r="G268" i="114"/>
  <c r="E269" i="114"/>
  <c r="F269" i="114"/>
  <c r="G269" i="114"/>
  <c r="E270" i="114"/>
  <c r="F270" i="114"/>
  <c r="G270" i="114"/>
  <c r="E271" i="114"/>
  <c r="F271" i="114"/>
  <c r="G271" i="114"/>
  <c r="F272" i="114"/>
  <c r="G272" i="114"/>
  <c r="E273" i="114"/>
  <c r="F273" i="114"/>
  <c r="G273" i="114"/>
  <c r="E274" i="114"/>
  <c r="F274" i="114"/>
  <c r="G274" i="114"/>
  <c r="E275" i="114"/>
  <c r="F275" i="114"/>
  <c r="G275" i="114"/>
  <c r="E276" i="114"/>
  <c r="F276" i="114"/>
  <c r="G276" i="114"/>
  <c r="E277" i="114"/>
  <c r="F277" i="114"/>
  <c r="G277" i="114"/>
  <c r="E278" i="114"/>
  <c r="F278" i="114"/>
  <c r="G278" i="114"/>
  <c r="E279" i="114"/>
  <c r="F279" i="114"/>
  <c r="G279" i="114"/>
  <c r="E280" i="114"/>
  <c r="F280" i="114"/>
  <c r="G280" i="114"/>
  <c r="E281" i="114"/>
  <c r="F281" i="114"/>
  <c r="G281" i="114"/>
  <c r="E282" i="114"/>
  <c r="F282" i="114"/>
  <c r="G282" i="114"/>
  <c r="E283" i="114"/>
  <c r="F283" i="114"/>
  <c r="G283" i="114"/>
  <c r="E284" i="114"/>
  <c r="F284" i="114"/>
  <c r="G284" i="114"/>
  <c r="E285" i="114"/>
  <c r="F285" i="114"/>
  <c r="G285" i="114"/>
  <c r="E286" i="114"/>
  <c r="F286" i="114"/>
  <c r="G286" i="114"/>
  <c r="E287" i="114"/>
  <c r="F287" i="114"/>
  <c r="G287" i="114"/>
  <c r="E288" i="114"/>
  <c r="F288" i="114"/>
  <c r="G288" i="114"/>
  <c r="E289" i="114"/>
  <c r="F289" i="114"/>
  <c r="G289" i="114"/>
  <c r="E290" i="114"/>
  <c r="F290" i="114"/>
  <c r="G290" i="114"/>
  <c r="E291" i="114"/>
  <c r="F291" i="114"/>
  <c r="G291" i="114"/>
  <c r="E292" i="114"/>
  <c r="F292" i="114"/>
  <c r="G292" i="114"/>
  <c r="E293" i="114"/>
  <c r="F293" i="114"/>
  <c r="G293" i="114"/>
  <c r="E294" i="114"/>
  <c r="F294" i="114"/>
  <c r="G294" i="114"/>
  <c r="E295" i="114"/>
  <c r="F295" i="114"/>
  <c r="G295" i="114"/>
  <c r="E296" i="114"/>
  <c r="F296" i="114"/>
  <c r="G296" i="114"/>
  <c r="E297" i="114"/>
  <c r="F297" i="114"/>
  <c r="G297" i="114"/>
  <c r="E298" i="114"/>
  <c r="F298" i="114"/>
  <c r="G298" i="114"/>
  <c r="E299" i="114"/>
  <c r="F299" i="114"/>
  <c r="G299" i="114"/>
  <c r="E300" i="114"/>
  <c r="F300" i="114"/>
  <c r="G300" i="114"/>
  <c r="E301" i="114"/>
  <c r="F301" i="114"/>
  <c r="G301" i="114"/>
  <c r="E302" i="114"/>
  <c r="F302" i="114"/>
  <c r="G302" i="114"/>
  <c r="E303" i="114"/>
  <c r="F303" i="114"/>
  <c r="G303" i="114"/>
  <c r="E304" i="114"/>
  <c r="F304" i="114"/>
  <c r="G304" i="114"/>
  <c r="E305" i="114"/>
  <c r="F305" i="114"/>
  <c r="G305" i="114"/>
  <c r="E306" i="114"/>
  <c r="F306" i="114"/>
  <c r="G306" i="114"/>
  <c r="E307" i="114"/>
  <c r="F307" i="114"/>
  <c r="G307" i="114"/>
  <c r="E308" i="114"/>
  <c r="F308" i="114"/>
  <c r="G308" i="114"/>
  <c r="E309" i="114"/>
  <c r="F309" i="114"/>
  <c r="G309" i="114"/>
  <c r="E310" i="114"/>
  <c r="F310" i="114"/>
  <c r="G310" i="114"/>
  <c r="E311" i="114"/>
  <c r="F311" i="114"/>
  <c r="G311" i="114"/>
  <c r="E312" i="114"/>
  <c r="F312" i="114"/>
  <c r="G312" i="114"/>
  <c r="E313" i="114"/>
  <c r="F313" i="114"/>
  <c r="G313" i="114"/>
  <c r="E314" i="114"/>
  <c r="F314" i="114"/>
  <c r="G314" i="114"/>
  <c r="E315" i="114"/>
  <c r="F315" i="114"/>
  <c r="G315" i="114"/>
  <c r="E316" i="114"/>
  <c r="F316" i="114"/>
  <c r="G316" i="114"/>
  <c r="E317" i="114"/>
  <c r="F317" i="114"/>
  <c r="G317" i="114"/>
  <c r="E318" i="114"/>
  <c r="F318" i="114"/>
  <c r="G318" i="114"/>
  <c r="E319" i="114"/>
  <c r="F319" i="114"/>
  <c r="G319" i="114"/>
  <c r="E320" i="114"/>
  <c r="F320" i="114"/>
  <c r="G320" i="114"/>
  <c r="E321" i="114"/>
  <c r="F321" i="114"/>
  <c r="G321" i="114"/>
  <c r="E322" i="114"/>
  <c r="F322" i="114"/>
  <c r="G322" i="114"/>
  <c r="E323" i="114"/>
  <c r="F323" i="114"/>
  <c r="G323" i="114"/>
  <c r="E324" i="114"/>
  <c r="F324" i="114"/>
  <c r="G324" i="114"/>
  <c r="E325" i="114"/>
  <c r="F325" i="114"/>
  <c r="G325" i="114"/>
  <c r="E326" i="114"/>
  <c r="F326" i="114"/>
  <c r="G326" i="114"/>
  <c r="E327" i="114"/>
  <c r="F327" i="114"/>
  <c r="G327" i="114"/>
  <c r="E328" i="114"/>
  <c r="F328" i="114"/>
  <c r="G328" i="114"/>
  <c r="E329" i="114"/>
  <c r="F329" i="114"/>
  <c r="G329" i="114"/>
  <c r="E330" i="114"/>
  <c r="F330" i="114"/>
  <c r="G330" i="114"/>
  <c r="E331" i="114"/>
  <c r="F331" i="114"/>
  <c r="G331" i="114"/>
  <c r="E332" i="114"/>
  <c r="F332" i="114"/>
  <c r="G332" i="114"/>
  <c r="E333" i="114"/>
  <c r="F333" i="114"/>
  <c r="G333" i="114"/>
  <c r="E334" i="114"/>
  <c r="F334" i="114"/>
  <c r="G334" i="114"/>
  <c r="E335" i="114"/>
  <c r="F335" i="114"/>
  <c r="G335" i="114"/>
  <c r="E336" i="114"/>
  <c r="F336" i="114"/>
  <c r="G336" i="114"/>
  <c r="E337" i="114"/>
  <c r="F337" i="114"/>
  <c r="G337" i="114"/>
  <c r="E338" i="114"/>
  <c r="F338" i="114"/>
  <c r="G338" i="114"/>
  <c r="E339" i="114"/>
  <c r="F339" i="114"/>
  <c r="G339" i="114"/>
  <c r="E340" i="114"/>
  <c r="F340" i="114"/>
  <c r="G340" i="114"/>
  <c r="E341" i="114"/>
  <c r="F341" i="114"/>
  <c r="G341" i="114"/>
  <c r="E342" i="114"/>
  <c r="F342" i="114"/>
  <c r="G342" i="114"/>
  <c r="E343" i="114"/>
  <c r="F343" i="114"/>
  <c r="G343" i="114"/>
  <c r="E344" i="114"/>
  <c r="F344" i="114"/>
  <c r="G344" i="114"/>
  <c r="E345" i="114"/>
  <c r="F345" i="114"/>
  <c r="G345" i="114"/>
  <c r="E346" i="114"/>
  <c r="F346" i="114"/>
  <c r="G346" i="114"/>
  <c r="E347" i="114"/>
  <c r="F347" i="114"/>
  <c r="G347" i="114"/>
  <c r="E348" i="114"/>
  <c r="F348" i="114"/>
  <c r="G348" i="114"/>
  <c r="E349" i="114"/>
  <c r="F349" i="114"/>
  <c r="G349" i="114"/>
  <c r="E350" i="114"/>
  <c r="F350" i="114"/>
  <c r="G350" i="114"/>
  <c r="E351" i="114"/>
  <c r="F351" i="114"/>
  <c r="G351" i="114"/>
  <c r="E352" i="114"/>
  <c r="F352" i="114"/>
  <c r="G352" i="114"/>
  <c r="E353" i="114"/>
  <c r="F353" i="114"/>
  <c r="G353" i="114"/>
  <c r="E354" i="114"/>
  <c r="F354" i="114"/>
  <c r="G354" i="114"/>
  <c r="E355" i="114"/>
  <c r="F355" i="114"/>
  <c r="G355" i="114"/>
  <c r="E356" i="114"/>
  <c r="F356" i="114"/>
  <c r="G356" i="114"/>
  <c r="E357" i="114"/>
  <c r="F357" i="114"/>
  <c r="G357" i="114"/>
  <c r="E358" i="114"/>
  <c r="F358" i="114"/>
  <c r="G358" i="114"/>
  <c r="E359" i="114"/>
  <c r="F359" i="114"/>
  <c r="G359" i="114"/>
  <c r="E360" i="114"/>
  <c r="F360" i="114"/>
  <c r="G360" i="114"/>
  <c r="E361" i="114"/>
  <c r="F361" i="114"/>
  <c r="G361" i="114"/>
  <c r="E362" i="114"/>
  <c r="F362" i="114"/>
  <c r="G362" i="114"/>
  <c r="E363" i="114"/>
  <c r="F363" i="114"/>
  <c r="G363" i="114"/>
  <c r="E364" i="114"/>
  <c r="F364" i="114"/>
  <c r="G364" i="114"/>
  <c r="E365" i="114"/>
  <c r="F365" i="114"/>
  <c r="G365" i="114"/>
  <c r="E366" i="114"/>
  <c r="F366" i="114"/>
  <c r="G366" i="114"/>
  <c r="E367" i="114"/>
  <c r="F367" i="114"/>
  <c r="G367" i="114"/>
  <c r="G12" i="114"/>
  <c r="F12" i="114"/>
  <c r="E12" i="114"/>
  <c r="E63" i="141"/>
  <c r="F63" i="141"/>
  <c r="G63" i="141"/>
  <c r="H63" i="141"/>
  <c r="I63" i="141"/>
  <c r="J63" i="141"/>
  <c r="K63" i="141"/>
  <c r="L63" i="141"/>
  <c r="M63" i="141"/>
  <c r="N63" i="141"/>
  <c r="O63" i="141"/>
  <c r="P63" i="141"/>
  <c r="Q63" i="141"/>
  <c r="R63" i="141"/>
  <c r="D63" i="141"/>
  <c r="DR16" i="139"/>
  <c r="DR18" i="139"/>
  <c r="DS18" i="139"/>
  <c r="DR19" i="139"/>
  <c r="DS19" i="139"/>
  <c r="DR20" i="139"/>
  <c r="DS20" i="139"/>
  <c r="DQ18" i="139"/>
  <c r="DQ19" i="139"/>
  <c r="DQ20" i="139"/>
  <c r="DQ16" i="139"/>
  <c r="DP18" i="139"/>
  <c r="DP19" i="139"/>
  <c r="DP20" i="139"/>
  <c r="CN41" i="139"/>
  <c r="AH41" i="139"/>
  <c r="D41" i="139"/>
  <c r="E41" i="139"/>
  <c r="F41" i="139"/>
  <c r="G41" i="139"/>
  <c r="H41" i="139"/>
  <c r="I41" i="139"/>
  <c r="J41" i="139"/>
  <c r="K41" i="139"/>
  <c r="L41" i="139"/>
  <c r="M41" i="139"/>
  <c r="N41" i="139"/>
  <c r="O41" i="139"/>
  <c r="P41" i="139"/>
  <c r="Q41" i="139"/>
  <c r="R41" i="139"/>
  <c r="S41" i="139"/>
  <c r="T41" i="139"/>
  <c r="U41" i="139"/>
  <c r="V41" i="139"/>
  <c r="W41" i="139"/>
  <c r="X41" i="139"/>
  <c r="Y41" i="139"/>
  <c r="Z41" i="139"/>
  <c r="AA41" i="139"/>
  <c r="AB41" i="139"/>
  <c r="AC41" i="139"/>
  <c r="AD41" i="139"/>
  <c r="AE41" i="139"/>
  <c r="AF41" i="139"/>
  <c r="AG41" i="139"/>
  <c r="AI41" i="139"/>
  <c r="AJ41" i="139"/>
  <c r="AK41" i="139"/>
  <c r="AL41" i="139"/>
  <c r="AM41" i="139"/>
  <c r="AN41" i="139"/>
  <c r="AO41" i="139"/>
  <c r="AP41" i="139"/>
  <c r="AQ41" i="139"/>
  <c r="AR41" i="139"/>
  <c r="AS41" i="139"/>
  <c r="AT41" i="139"/>
  <c r="AU41" i="139"/>
  <c r="AV41" i="139"/>
  <c r="AW41" i="139"/>
  <c r="AX41" i="139"/>
  <c r="AY41" i="139"/>
  <c r="AZ41" i="139"/>
  <c r="BA41" i="139"/>
  <c r="BB41" i="139"/>
  <c r="BC41" i="139"/>
  <c r="BD41" i="139"/>
  <c r="BE41" i="139"/>
  <c r="BF41" i="139"/>
  <c r="BG41" i="139"/>
  <c r="BH41" i="139"/>
  <c r="BI41" i="139"/>
  <c r="BJ41" i="139"/>
  <c r="BK41" i="139"/>
  <c r="BL41" i="139"/>
  <c r="BM41" i="139"/>
  <c r="BN41" i="139"/>
  <c r="BO41" i="139"/>
  <c r="BP41" i="139"/>
  <c r="BQ41" i="139"/>
  <c r="BR41" i="139"/>
  <c r="BS41" i="139"/>
  <c r="BT41" i="139"/>
  <c r="BU41" i="139"/>
  <c r="BV41" i="139"/>
  <c r="BW41" i="139"/>
  <c r="BX41" i="139"/>
  <c r="BY41" i="139"/>
  <c r="BZ41" i="139"/>
  <c r="CA41" i="139"/>
  <c r="CB41" i="139"/>
  <c r="CC41" i="139"/>
  <c r="CD41" i="139"/>
  <c r="CE41" i="139"/>
  <c r="CF41" i="139"/>
  <c r="CG41" i="139"/>
  <c r="CH41" i="139"/>
  <c r="CI41" i="139"/>
  <c r="CJ41" i="139"/>
  <c r="CK41" i="139"/>
  <c r="CL41" i="139"/>
  <c r="CM41" i="139"/>
  <c r="CO41" i="139"/>
  <c r="CP41" i="139"/>
  <c r="CQ41" i="139"/>
  <c r="CR41" i="139"/>
  <c r="CS41" i="139"/>
  <c r="CT41" i="139"/>
  <c r="CU41" i="139"/>
  <c r="CV41" i="139"/>
  <c r="CW41" i="139"/>
  <c r="CX41" i="139"/>
  <c r="CY41" i="139"/>
  <c r="CZ41" i="139"/>
  <c r="DA41" i="139"/>
  <c r="DB41" i="139"/>
  <c r="DC41" i="139"/>
  <c r="DD41" i="139"/>
  <c r="DE41" i="139"/>
  <c r="DF41" i="139"/>
  <c r="DG41" i="139"/>
  <c r="DH41" i="139"/>
  <c r="DI41" i="139"/>
  <c r="DJ41" i="139"/>
  <c r="DK41" i="139"/>
  <c r="DL41" i="139"/>
  <c r="DM41" i="139"/>
  <c r="DN41" i="139"/>
  <c r="DO41" i="139"/>
  <c r="C41" i="139"/>
  <c r="F14" i="141"/>
  <c r="D14" i="141"/>
  <c r="S14" i="141"/>
  <c r="T14" i="141"/>
  <c r="U14" i="141"/>
  <c r="V14" i="141"/>
  <c r="S15" i="141"/>
  <c r="T15" i="141"/>
  <c r="U15" i="141"/>
  <c r="V15" i="141"/>
  <c r="S16" i="141"/>
  <c r="T16" i="141"/>
  <c r="U16" i="141"/>
  <c r="V16" i="141"/>
  <c r="S17" i="141"/>
  <c r="T17" i="141"/>
  <c r="U17" i="141"/>
  <c r="V17" i="141"/>
  <c r="S18" i="141"/>
  <c r="T18" i="141"/>
  <c r="U18" i="141"/>
  <c r="V18" i="141"/>
  <c r="S19" i="141"/>
  <c r="T19" i="141"/>
  <c r="U19" i="141"/>
  <c r="V19" i="141"/>
  <c r="S20" i="141"/>
  <c r="T20" i="141"/>
  <c r="U20" i="141"/>
  <c r="V20" i="141"/>
  <c r="S21" i="141"/>
  <c r="T21" i="141"/>
  <c r="U21" i="141"/>
  <c r="V21" i="141"/>
  <c r="S22" i="141"/>
  <c r="T22" i="141"/>
  <c r="U22" i="141"/>
  <c r="V22" i="141"/>
  <c r="S23" i="141"/>
  <c r="T23" i="141"/>
  <c r="U23" i="141"/>
  <c r="V23" i="141"/>
  <c r="S24" i="141"/>
  <c r="T24" i="141"/>
  <c r="U24" i="141"/>
  <c r="V24" i="141"/>
  <c r="S25" i="141"/>
  <c r="T25" i="141"/>
  <c r="U25" i="141"/>
  <c r="V25" i="141"/>
  <c r="S26" i="141"/>
  <c r="T26" i="141"/>
  <c r="U26" i="141"/>
  <c r="V26" i="141"/>
  <c r="S27" i="141"/>
  <c r="T27" i="141"/>
  <c r="U27" i="141"/>
  <c r="V27" i="141"/>
  <c r="S28" i="141"/>
  <c r="T28" i="141"/>
  <c r="U28" i="141"/>
  <c r="V28" i="141"/>
  <c r="S29" i="141"/>
  <c r="T29" i="141"/>
  <c r="U29" i="141"/>
  <c r="V29" i="141"/>
  <c r="S30" i="141"/>
  <c r="T30" i="141"/>
  <c r="U30" i="141"/>
  <c r="V30" i="141"/>
  <c r="S31" i="141"/>
  <c r="T31" i="141"/>
  <c r="U31" i="141"/>
  <c r="V31" i="141"/>
  <c r="S32" i="141"/>
  <c r="T32" i="141"/>
  <c r="U32" i="141"/>
  <c r="V32" i="141"/>
  <c r="S33" i="141"/>
  <c r="T33" i="141"/>
  <c r="U33" i="141"/>
  <c r="V33" i="141"/>
  <c r="S34" i="141"/>
  <c r="T34" i="141"/>
  <c r="U34" i="141"/>
  <c r="V34" i="141"/>
  <c r="E60" i="141"/>
  <c r="F60" i="141"/>
  <c r="G60" i="141"/>
  <c r="H60" i="141"/>
  <c r="I60" i="141"/>
  <c r="J60" i="141"/>
  <c r="K60" i="141"/>
  <c r="L60" i="141"/>
  <c r="M60" i="141"/>
  <c r="N60" i="141"/>
  <c r="O60" i="141"/>
  <c r="P60" i="141"/>
  <c r="Q60" i="141"/>
  <c r="R60" i="141"/>
  <c r="D60" i="141"/>
  <c r="E29" i="141"/>
  <c r="F29" i="141"/>
  <c r="G29" i="141"/>
  <c r="H29" i="141"/>
  <c r="I29" i="141"/>
  <c r="J29" i="141"/>
  <c r="K29" i="141"/>
  <c r="L29" i="141"/>
  <c r="M29" i="141"/>
  <c r="N29" i="141"/>
  <c r="O29" i="141"/>
  <c r="P29" i="141"/>
  <c r="Q29" i="141"/>
  <c r="R29" i="141"/>
  <c r="D29" i="141"/>
  <c r="E21" i="141"/>
  <c r="F21" i="141"/>
  <c r="G21" i="141"/>
  <c r="H21" i="141"/>
  <c r="I21" i="141"/>
  <c r="J21" i="141"/>
  <c r="K21" i="141"/>
  <c r="L21" i="141"/>
  <c r="M21" i="141"/>
  <c r="N21" i="141"/>
  <c r="O21" i="141"/>
  <c r="P21" i="141"/>
  <c r="Q21" i="141"/>
  <c r="R21" i="141"/>
  <c r="D21" i="141"/>
  <c r="E17" i="141"/>
  <c r="F17" i="141"/>
  <c r="G17" i="141"/>
  <c r="H17" i="141"/>
  <c r="I17" i="141"/>
  <c r="J17" i="141"/>
  <c r="K17" i="141"/>
  <c r="L17" i="141"/>
  <c r="M17" i="141"/>
  <c r="N17" i="141"/>
  <c r="O17" i="141"/>
  <c r="P17" i="141"/>
  <c r="Q17" i="141"/>
  <c r="R17" i="141"/>
  <c r="D17" i="141"/>
  <c r="D25" i="141"/>
  <c r="D26" i="141"/>
  <c r="D27" i="141"/>
  <c r="D28" i="141"/>
  <c r="G25" i="141"/>
  <c r="G26" i="141"/>
  <c r="G27" i="141"/>
  <c r="G28" i="141"/>
  <c r="J25" i="141"/>
  <c r="J26" i="141"/>
  <c r="J27" i="141"/>
  <c r="J28" i="141"/>
  <c r="P25" i="141"/>
  <c r="P26" i="141"/>
  <c r="P27" i="141"/>
  <c r="P28" i="141"/>
  <c r="M25" i="141"/>
  <c r="M26" i="141"/>
  <c r="M27" i="141"/>
  <c r="M28" i="141"/>
  <c r="O15" i="141" l="1"/>
  <c r="O56" i="141" s="1"/>
  <c r="F15" i="141"/>
  <c r="F56" i="141" s="1"/>
  <c r="H15" i="141"/>
  <c r="I15" i="141"/>
  <c r="I56" i="141" s="1"/>
  <c r="K15" i="141"/>
  <c r="L15" i="141"/>
  <c r="L56" i="141" s="1"/>
  <c r="N15" i="141"/>
  <c r="N56" i="141" s="1"/>
  <c r="Q15" i="141"/>
  <c r="R15" i="141"/>
  <c r="R56" i="141" s="1"/>
  <c r="F55" i="141"/>
  <c r="J15" i="141" l="1"/>
  <c r="J56" i="141" s="1"/>
  <c r="E15" i="141"/>
  <c r="D15" i="141" s="1"/>
  <c r="K56" i="141"/>
  <c r="Q56" i="141"/>
  <c r="P15" i="141"/>
  <c r="P56" i="141" s="1"/>
  <c r="E56" i="141"/>
  <c r="M15" i="141"/>
  <c r="M56" i="141" s="1"/>
  <c r="H56" i="141"/>
  <c r="G15" i="141"/>
  <c r="G56" i="141" s="1"/>
  <c r="D56" i="141"/>
  <c r="F16" i="141"/>
  <c r="H16" i="141"/>
  <c r="I16" i="141"/>
  <c r="I57" i="141" s="1"/>
  <c r="K16" i="141"/>
  <c r="L16" i="141"/>
  <c r="L57" i="141" s="1"/>
  <c r="N16" i="141"/>
  <c r="O16" i="141"/>
  <c r="O57" i="141" s="1"/>
  <c r="Q16" i="141"/>
  <c r="R16" i="141"/>
  <c r="R57" i="141" s="1"/>
  <c r="H14" i="141"/>
  <c r="I14" i="141"/>
  <c r="K14" i="141"/>
  <c r="L14" i="141"/>
  <c r="N14" i="141"/>
  <c r="O14" i="141"/>
  <c r="Q14" i="141"/>
  <c r="R14" i="141"/>
  <c r="R55" i="141" s="1"/>
  <c r="C14" i="141"/>
  <c r="C15" i="141" s="1"/>
  <c r="C16" i="141" s="1"/>
  <c r="C17" i="141" s="1"/>
  <c r="C18" i="141" s="1"/>
  <c r="C19" i="141" s="1"/>
  <c r="C20" i="141" s="1"/>
  <c r="C21" i="141" s="1"/>
  <c r="C22" i="141" s="1"/>
  <c r="C23" i="141" s="1"/>
  <c r="C24" i="141" s="1"/>
  <c r="C25" i="141" s="1"/>
  <c r="C26" i="141" s="1"/>
  <c r="C27" i="141" s="1"/>
  <c r="C28" i="141" s="1"/>
  <c r="C29" i="141" s="1"/>
  <c r="C30" i="141" s="1"/>
  <c r="C31" i="141" s="1"/>
  <c r="C32" i="141" s="1"/>
  <c r="M14" i="141" l="1"/>
  <c r="N55" i="141"/>
  <c r="P16" i="141"/>
  <c r="P57" i="141" s="1"/>
  <c r="Q57" i="141"/>
  <c r="I13" i="141"/>
  <c r="I54" i="141" s="1"/>
  <c r="I55" i="141"/>
  <c r="M16" i="141"/>
  <c r="M57" i="141" s="1"/>
  <c r="N57" i="141"/>
  <c r="J16" i="141"/>
  <c r="J57" i="141" s="1"/>
  <c r="K57" i="141"/>
  <c r="K13" i="141"/>
  <c r="K53" i="141" s="1"/>
  <c r="J14" i="141"/>
  <c r="K55" i="141"/>
  <c r="G14" i="141"/>
  <c r="G55" i="141" s="1"/>
  <c r="H55" i="141"/>
  <c r="E14" i="141"/>
  <c r="L13" i="141"/>
  <c r="L53" i="141" s="1"/>
  <c r="L55" i="141"/>
  <c r="G16" i="141"/>
  <c r="G57" i="141" s="1"/>
  <c r="E16" i="141"/>
  <c r="H57" i="141"/>
  <c r="P14" i="141"/>
  <c r="Q55" i="141"/>
  <c r="F13" i="141"/>
  <c r="F57" i="141"/>
  <c r="O13" i="141"/>
  <c r="V13" i="141" s="1"/>
  <c r="O55" i="141"/>
  <c r="K54" i="141"/>
  <c r="H13" i="141"/>
  <c r="Q13" i="141"/>
  <c r="R13" i="141"/>
  <c r="N13" i="141"/>
  <c r="L54" i="141" l="1"/>
  <c r="E13" i="141"/>
  <c r="J55" i="141"/>
  <c r="J13" i="141"/>
  <c r="G13" i="141"/>
  <c r="G54" i="141" s="1"/>
  <c r="D16" i="141"/>
  <c r="E57" i="141"/>
  <c r="P13" i="141"/>
  <c r="P53" i="141" s="1"/>
  <c r="P55" i="141"/>
  <c r="I53" i="141"/>
  <c r="E55" i="141"/>
  <c r="F53" i="141"/>
  <c r="F54" i="141"/>
  <c r="M13" i="141"/>
  <c r="M55" i="141"/>
  <c r="H53" i="141"/>
  <c r="H54" i="141"/>
  <c r="N53" i="141"/>
  <c r="N54" i="141"/>
  <c r="R54" i="141"/>
  <c r="R53" i="141"/>
  <c r="O53" i="141"/>
  <c r="O54" i="141"/>
  <c r="Q53" i="141"/>
  <c r="Q54" i="141"/>
  <c r="E53" i="141"/>
  <c r="E54" i="141"/>
  <c r="U13" i="141"/>
  <c r="D13" i="141" l="1"/>
  <c r="D55" i="141"/>
  <c r="P54" i="141"/>
  <c r="G53" i="141"/>
  <c r="D57" i="141"/>
  <c r="J53" i="141"/>
  <c r="J54" i="141"/>
  <c r="M54" i="141"/>
  <c r="M53" i="141"/>
  <c r="D54" i="141" l="1"/>
  <c r="D53" i="141"/>
  <c r="S13" i="141"/>
  <c r="T13" i="141"/>
</calcChain>
</file>

<file path=xl/sharedStrings.xml><?xml version="1.0" encoding="utf-8"?>
<sst xmlns="http://schemas.openxmlformats.org/spreadsheetml/2006/main" count="682" uniqueCount="442">
  <si>
    <t>Бүгд</t>
  </si>
  <si>
    <t>А</t>
  </si>
  <si>
    <t>Б</t>
  </si>
  <si>
    <t>Эмэгтэй</t>
  </si>
  <si>
    <t>МД</t>
  </si>
  <si>
    <t>Балансын шалгалт:</t>
  </si>
  <si>
    <t>А.Үндсэн мэдээлэл</t>
  </si>
  <si>
    <t>Орон нутгийн</t>
  </si>
  <si>
    <t>Их сургууль</t>
  </si>
  <si>
    <t>Дээд сургууль</t>
  </si>
  <si>
    <t>Коллеж</t>
  </si>
  <si>
    <t>Эрэгтэй</t>
  </si>
  <si>
    <t>/Тоо/</t>
  </si>
  <si>
    <t xml:space="preserve">Төрийн </t>
  </si>
  <si>
    <t xml:space="preserve">Хувийн </t>
  </si>
  <si>
    <r>
      <rPr>
        <b/>
        <i/>
        <sz val="10"/>
        <rFont val="Arial"/>
        <family val="2"/>
      </rPr>
      <t xml:space="preserve">Багана: </t>
    </r>
    <r>
      <rPr>
        <i/>
        <sz val="10"/>
        <rFont val="Arial"/>
        <family val="2"/>
      </rPr>
      <t xml:space="preserve">1=(2+3)=(4+7+10+13), 4=(5+6), 7=(8+9), 10=(11+12), 13=(14+15); </t>
    </r>
  </si>
  <si>
    <t>Нийт төгсөгчид</t>
  </si>
  <si>
    <t>Байгууллагын ангилал</t>
  </si>
  <si>
    <t xml:space="preserve"> А-ДБ-16</t>
  </si>
  <si>
    <t>Олон нийтийн/ шашны</t>
  </si>
  <si>
    <t>Дипломын боловсролыг төгсөгчид</t>
  </si>
  <si>
    <t>Бакалаврын боловсролыг төгсөгчид</t>
  </si>
  <si>
    <t>Магистрын боловсролыг төгсөгчид</t>
  </si>
  <si>
    <t>Докторын боловсролыг төгсөгчид</t>
  </si>
  <si>
    <t>[0-0.5]</t>
  </si>
  <si>
    <t>[0.6-1.0]</t>
  </si>
  <si>
    <t>[1.1-1.5]</t>
  </si>
  <si>
    <t>[1.6-2.0]</t>
  </si>
  <si>
    <t>[2.1-2.5]</t>
  </si>
  <si>
    <t>[2.6-3.0]</t>
  </si>
  <si>
    <t>[3.1-3.5]</t>
  </si>
  <si>
    <t>[3.6-4.0]</t>
  </si>
  <si>
    <r>
      <t xml:space="preserve">Багана: </t>
    </r>
    <r>
      <rPr>
        <i/>
        <sz val="10"/>
        <color theme="1"/>
        <rFont val="Arial"/>
        <family val="2"/>
      </rPr>
      <t xml:space="preserve">1=(2+3)=(4+31+58+85), 2=(5+32+59+86), 3=(6+33+60+87); </t>
    </r>
  </si>
  <si>
    <t xml:space="preserve">  А-ДБ-18</t>
  </si>
  <si>
    <r>
      <t xml:space="preserve">  (А-ДБ-18)</t>
    </r>
    <r>
      <rPr>
        <sz val="12"/>
        <rFont val="Arial"/>
        <family val="2"/>
      </rPr>
      <t>-</t>
    </r>
    <r>
      <rPr>
        <i/>
        <sz val="10"/>
        <rFont val="Arial"/>
        <family val="2"/>
      </rPr>
      <t>ын үргэлжлэл</t>
    </r>
  </si>
  <si>
    <t>А-ДБ-17</t>
  </si>
  <si>
    <t>10. Үйлчилгээ</t>
  </si>
  <si>
    <r>
      <rPr>
        <b/>
        <i/>
        <sz val="10"/>
        <rFont val="Arial"/>
        <family val="2"/>
      </rPr>
      <t xml:space="preserve">Мөр: </t>
    </r>
    <r>
      <rPr>
        <i/>
        <sz val="10"/>
        <rFont val="Arial"/>
        <family val="2"/>
      </rPr>
      <t>1=(2</t>
    </r>
    <r>
      <rPr>
        <sz val="10"/>
        <rFont val="Calibri"/>
        <family val="2"/>
      </rPr>
      <t>÷</t>
    </r>
    <r>
      <rPr>
        <i/>
        <sz val="10"/>
        <rFont val="Arial"/>
        <family val="2"/>
      </rPr>
      <t>4)=(5+9+13+17), 5=(6</t>
    </r>
    <r>
      <rPr>
        <sz val="10"/>
        <rFont val="Calibri"/>
        <family val="2"/>
      </rPr>
      <t>÷</t>
    </r>
    <r>
      <rPr>
        <i/>
        <sz val="10"/>
        <rFont val="Arial"/>
        <family val="2"/>
      </rPr>
      <t>8), 9=(10</t>
    </r>
    <r>
      <rPr>
        <sz val="10"/>
        <rFont val="Calibri"/>
        <family val="2"/>
      </rPr>
      <t>÷</t>
    </r>
    <r>
      <rPr>
        <i/>
        <sz val="10"/>
        <rFont val="Arial"/>
        <family val="2"/>
      </rPr>
      <t>12), 13=(14</t>
    </r>
    <r>
      <rPr>
        <sz val="10"/>
        <rFont val="Calibri"/>
        <family val="2"/>
      </rPr>
      <t>÷</t>
    </r>
    <r>
      <rPr>
        <i/>
        <sz val="10"/>
        <rFont val="Arial"/>
        <family val="2"/>
      </rPr>
      <t>16), 17=(18</t>
    </r>
    <r>
      <rPr>
        <sz val="10"/>
        <rFont val="Calibri"/>
        <family val="2"/>
      </rPr>
      <t>÷</t>
    </r>
    <r>
      <rPr>
        <i/>
        <sz val="10"/>
        <rFont val="Arial"/>
        <family val="2"/>
      </rPr>
      <t>20);</t>
    </r>
  </si>
  <si>
    <t>Ерөнхий чиглэл</t>
  </si>
  <si>
    <t>01. Боловсрол</t>
  </si>
  <si>
    <t>02. Урлаг, хүмүүнлэг</t>
  </si>
  <si>
    <t>03. Нийгмийн шинжлэх ухаан, мэдээлэл, сэтгүүл зүй</t>
  </si>
  <si>
    <t>04. Бизнес, удирдахуй, хууль, эрх зүй</t>
  </si>
  <si>
    <t>05. Байгалийн шинжлэх ухаан, математик, статистик</t>
  </si>
  <si>
    <t>06. Мэдээлэл, харилцааны технологи</t>
  </si>
  <si>
    <t>07. Инженер, үйлдвэрлэл, барилга угсралт</t>
  </si>
  <si>
    <t>08. Хөдөө аж ахуй, ой, загасны аж ахуй, мал эмнэлэг</t>
  </si>
  <si>
    <t>09. Эрүүл мэнд, нийгмийн халамж</t>
  </si>
  <si>
    <t>Төрөлжсөн чиглэл</t>
  </si>
  <si>
    <t xml:space="preserve">Нарийвчилсан чиглэл </t>
  </si>
  <si>
    <t>Голч дүн</t>
  </si>
  <si>
    <t>Дипломын боловсрол</t>
  </si>
  <si>
    <t>Бакалаврын боловсрол</t>
  </si>
  <si>
    <t>Магистрын боловсрол</t>
  </si>
  <si>
    <t>Докторын боловсрол</t>
  </si>
  <si>
    <r>
      <rPr>
        <b/>
        <i/>
        <sz val="10"/>
        <color theme="1"/>
        <rFont val="Arial"/>
        <family val="2"/>
      </rPr>
      <t>Мөр:</t>
    </r>
    <r>
      <rPr>
        <i/>
        <sz val="10"/>
        <color theme="1"/>
        <rFont val="Arial"/>
        <family val="2"/>
      </rPr>
      <t xml:space="preserve"> 1=(2+3+4);</t>
    </r>
  </si>
  <si>
    <t>А-ДБ-18</t>
  </si>
  <si>
    <t>АЁМ</t>
  </si>
  <si>
    <t>А-ДБ-16</t>
  </si>
  <si>
    <t>Статистикийн мэдээллийн ангилал, нэр</t>
  </si>
  <si>
    <t xml:space="preserve">Дээд боловсролын сургалтын байгууллагын төгсөгчдийн 20... /20... оны хичээлийн жилийн мэдээ, мэргэжлийн чиглэлээр </t>
  </si>
  <si>
    <t>Дээд боловсролын сургалтын байгууллагын төгсөгчдийн 20... / 20... оны хичээлийн жилийн мэдээ, өмчийн хэлбэрээр</t>
  </si>
  <si>
    <t>Дээд боловсролын сургалтын байгууллагын төгсөгчдийн 20 …/20 … оны хичээлийн жилийн мэдээ, голч дүнгээр</t>
  </si>
  <si>
    <t>"Дээд боловсролын албан ёсны статитистикийн маягт"-ын мэдээлэл дамжуулах, тайлагнах хугацаа</t>
  </si>
  <si>
    <t>БШУЯ-наас ҮСХ-нд</t>
  </si>
  <si>
    <t>БЕГ-аас БШУЯ-нд</t>
  </si>
  <si>
    <t xml:space="preserve">3-р сарын 15 8-р сарын 01     </t>
  </si>
  <si>
    <r>
      <rPr>
        <sz val="10"/>
        <color rgb="FFFF0000"/>
        <rFont val="Arial"/>
        <family val="2"/>
      </rPr>
      <t>3-р сарын 10</t>
    </r>
    <r>
      <rPr>
        <sz val="10"/>
        <color rgb="FF000000"/>
        <rFont val="Arial"/>
        <family val="2"/>
      </rPr>
      <t xml:space="preserve">  7-р сарын 25</t>
    </r>
  </si>
  <si>
    <t>Боловсрол судлал</t>
  </si>
  <si>
    <t>Боловсролын удирдлага</t>
  </si>
  <si>
    <t>Багш, сургуулийн өмнөх боловсрол</t>
  </si>
  <si>
    <t>Сургуулийн өмнөх боловсрол</t>
  </si>
  <si>
    <t>Багш, бага ангийн боловсрол</t>
  </si>
  <si>
    <t>Бага боловсрол</t>
  </si>
  <si>
    <t>Багш, математикийн боловсрол</t>
  </si>
  <si>
    <t>Математикийн боловсрол</t>
  </si>
  <si>
    <t>Багш, байгалийн ухааны боловсрол</t>
  </si>
  <si>
    <t>Химийн боловсрол</t>
  </si>
  <si>
    <t>Физикийн боловсрол</t>
  </si>
  <si>
    <t>Багш, мэдээлэл зүйн боловсрол</t>
  </si>
  <si>
    <t>Багш, нийгмийн ухааны боловсрол</t>
  </si>
  <si>
    <t>Түүхийн боловсрол</t>
  </si>
  <si>
    <t>Мэдээлэл зүйн боловсрол</t>
  </si>
  <si>
    <t>Багш, урлагийн боловсрол</t>
  </si>
  <si>
    <t>Дүрслэх урлаг, зураг зүйн боловсрол</t>
  </si>
  <si>
    <t>Дуу, хөгжмийн боловсрол</t>
  </si>
  <si>
    <t>Технологийн боловсрол</t>
  </si>
  <si>
    <t>Багш, насан туршийн боловсрол</t>
  </si>
  <si>
    <t>Багш, тусгай хэрэгцээт боловсрол</t>
  </si>
  <si>
    <t>Тусгай хэрэгцээт боловсрол</t>
  </si>
  <si>
    <t>Багш, биологийн боловсрол</t>
  </si>
  <si>
    <t>Багш, монгол хэл-уран зохиолын боловсрол</t>
  </si>
  <si>
    <t>Монгол хэл, уран зохиолын боловсрол</t>
  </si>
  <si>
    <t>Биологийн боловсрол</t>
  </si>
  <si>
    <t>Багш, гадаад хэлний боловсрол</t>
  </si>
  <si>
    <t>Багш, физикийн боловсрол</t>
  </si>
  <si>
    <t>Гадаад хэлний боловсрол</t>
  </si>
  <si>
    <t>Багш, биеийн тамирын боловсрол</t>
  </si>
  <si>
    <t>Биеийн тамирын боловсрол</t>
  </si>
  <si>
    <t>Урлагийн боловсрол</t>
  </si>
  <si>
    <t>Багш, дизайн технологийн боловсрол</t>
  </si>
  <si>
    <t>Багш, хөгжмийн боловсрол</t>
  </si>
  <si>
    <t>Багш, бүжгийн боловсрол</t>
  </si>
  <si>
    <t>Багш, мэргэжлийн боловсрол сургалт</t>
  </si>
  <si>
    <t>Багш, бизнес судлалын боловсрол</t>
  </si>
  <si>
    <t xml:space="preserve">Багш, мэргэжлийн </t>
  </si>
  <si>
    <t xml:space="preserve">Боловсрол </t>
  </si>
  <si>
    <t>Зураг авалт</t>
  </si>
  <si>
    <t>Дуу чимээний технологи</t>
  </si>
  <si>
    <t>Медиа үйлдвэрлэл</t>
  </si>
  <si>
    <t>Хувцасны дизайн</t>
  </si>
  <si>
    <t>График дизайн</t>
  </si>
  <si>
    <t>Үйлдвэрлэлийн дизайн</t>
  </si>
  <si>
    <t>Интерьер дизайн</t>
  </si>
  <si>
    <t>Уран зураг</t>
  </si>
  <si>
    <t>Уран баримал</t>
  </si>
  <si>
    <t>Зураасан зураг</t>
  </si>
  <si>
    <t>Тайз дэлгэцийн зураг</t>
  </si>
  <si>
    <t>Хөгжмийн урлаг</t>
  </si>
  <si>
    <t>Хөгжимдөх урлаг</t>
  </si>
  <si>
    <t>Дуулах урлаг</t>
  </si>
  <si>
    <t>Хөгжмийн зохиомж</t>
  </si>
  <si>
    <t>Үндэсний язгуур урлаг /Хөөмэй, тууль/</t>
  </si>
  <si>
    <t>Жүжиглэх урлаг</t>
  </si>
  <si>
    <t>Найрал хөгжим удирдах урлаг</t>
  </si>
  <si>
    <t>Найруулах урлаг</t>
  </si>
  <si>
    <t>Бүжгийн урлаг</t>
  </si>
  <si>
    <t>Урлаг судлал</t>
  </si>
  <si>
    <t>Гоо заслын урлаг, технологи</t>
  </si>
  <si>
    <t>Шашин судлал</t>
  </si>
  <si>
    <t>Түүх</t>
  </si>
  <si>
    <t>Археологи</t>
  </si>
  <si>
    <t>Олон улс, орон судлал</t>
  </si>
  <si>
    <t>Олон улсын харилцаа</t>
  </si>
  <si>
    <t>Монгол судлал</t>
  </si>
  <si>
    <t>Философи</t>
  </si>
  <si>
    <t>Гадаад хэлний орчуулга</t>
  </si>
  <si>
    <t>Техникийн мэргэжлийн орчуулга</t>
  </si>
  <si>
    <t>Гадаад хэл, орон судлал</t>
  </si>
  <si>
    <t>Хэл, уран зохиол</t>
  </si>
  <si>
    <t>Хэл шинжлэл</t>
  </si>
  <si>
    <t>Гадаад хэл, шинжлэл</t>
  </si>
  <si>
    <t>Утга зохиол судлал</t>
  </si>
  <si>
    <t>Эдийн засаг</t>
  </si>
  <si>
    <t>Эдийн засаг-статистик</t>
  </si>
  <si>
    <t>Улс төр судлал</t>
  </si>
  <si>
    <t>Сэтгэл судлал</t>
  </si>
  <si>
    <t>Соёл судлал</t>
  </si>
  <si>
    <t>Социологи</t>
  </si>
  <si>
    <t>Гэр бүл судлал</t>
  </si>
  <si>
    <t>Антропологи</t>
  </si>
  <si>
    <t>Жендер судлал</t>
  </si>
  <si>
    <t>Хүн ам зүй</t>
  </si>
  <si>
    <t>Сэтгүүл зүй</t>
  </si>
  <si>
    <t>Номын сан судлал</t>
  </si>
  <si>
    <t>Архив судлал</t>
  </si>
  <si>
    <t>Олон улсын эдийн засгийн харилцаа</t>
  </si>
  <si>
    <t>Улс төрийн мэдээлэл, харилцаа</t>
  </si>
  <si>
    <t>Ажил мэргэжил судлал</t>
  </si>
  <si>
    <t>Нягтлан бодох бүртгэл</t>
  </si>
  <si>
    <t>Санхүү</t>
  </si>
  <si>
    <t>Даатгал</t>
  </si>
  <si>
    <t>Банк</t>
  </si>
  <si>
    <t>Бизнесийн удирдлага</t>
  </si>
  <si>
    <t>Үйлдвэрлэлийн менежмент</t>
  </si>
  <si>
    <t>Менежмент</t>
  </si>
  <si>
    <t>Бизнесийн менежмент</t>
  </si>
  <si>
    <t>Хүний нөөцийн менежмент</t>
  </si>
  <si>
    <t>Төрийн удирдлага</t>
  </si>
  <si>
    <t>Аялал жуулчлалын менежмент</t>
  </si>
  <si>
    <t>Логистик менежмент</t>
  </si>
  <si>
    <t>Нийтийн удирдлага</t>
  </si>
  <si>
    <t>Нийлүүлэлтийн сүлжээ, логистик</t>
  </si>
  <si>
    <t>Маркетинг</t>
  </si>
  <si>
    <t>Олон нийттэй харилцах ажил</t>
  </si>
  <si>
    <t>Худалдаа</t>
  </si>
  <si>
    <t>Гадаад худалдаа гаалийн удирдлага</t>
  </si>
  <si>
    <t>Хөрөнгийн үнэлгээ</t>
  </si>
  <si>
    <t>Эрхзүй</t>
  </si>
  <si>
    <t>Биологи</t>
  </si>
  <si>
    <t>Биохими</t>
  </si>
  <si>
    <t>Биотехнологи</t>
  </si>
  <si>
    <t>Экологи</t>
  </si>
  <si>
    <t>Хүрээлэн буй орчин судлал</t>
  </si>
  <si>
    <t>Биологийн нөөцийн менежмент</t>
  </si>
  <si>
    <t>Усны менежмент</t>
  </si>
  <si>
    <t>Хими</t>
  </si>
  <si>
    <t>Геодези</t>
  </si>
  <si>
    <t>Газрын кадастр</t>
  </si>
  <si>
    <t>Газар зүй</t>
  </si>
  <si>
    <t>Геологи</t>
  </si>
  <si>
    <t>Ашигт малтмалын эрэл хайгуул</t>
  </si>
  <si>
    <t>Гидрогеологи</t>
  </si>
  <si>
    <t>Геофизик</t>
  </si>
  <si>
    <t>Байгаль орчны зайнаас тандан судлал</t>
  </si>
  <si>
    <t>Цаг уур</t>
  </si>
  <si>
    <t>Ус судлал</t>
  </si>
  <si>
    <t>Хот ба бүс нутгийн төлөвлөлт</t>
  </si>
  <si>
    <t>Газар зохион байгуулалт (төлөвлөлт, кадастр)</t>
  </si>
  <si>
    <t>Физик</t>
  </si>
  <si>
    <t>Биофизик</t>
  </si>
  <si>
    <t>Математик</t>
  </si>
  <si>
    <t>Хэрэглээний математик</t>
  </si>
  <si>
    <t>Системийн динамик загварчлал</t>
  </si>
  <si>
    <t>Статистик</t>
  </si>
  <si>
    <t>Биоинформатик</t>
  </si>
  <si>
    <t>Компьютерын сүлжээ</t>
  </si>
  <si>
    <t>Системийн аюулгүй байдал</t>
  </si>
  <si>
    <t>Кибер аюулгүй байдал</t>
  </si>
  <si>
    <t>Мультмедиа технологи</t>
  </si>
  <si>
    <t>Өгөгдлийн ухаан</t>
  </si>
  <si>
    <t>Өгөгдлийн сангийн загварчлал, удирдлага</t>
  </si>
  <si>
    <t>Компьютерын ухаан</t>
  </si>
  <si>
    <t>Программ хангамж</t>
  </si>
  <si>
    <t>Мэдээллийн систем</t>
  </si>
  <si>
    <t>Мэдээллийн технологи</t>
  </si>
  <si>
    <t>Цахилгаан холбоо</t>
  </si>
  <si>
    <t>Утасгүй холбоо</t>
  </si>
  <si>
    <t>Сүлжээний технологи</t>
  </si>
  <si>
    <t>IT технологи/зүйлсийн интернэт</t>
  </si>
  <si>
    <t>Химийн инженерчлэл</t>
  </si>
  <si>
    <t>Химийн боловсруулалтын технологи</t>
  </si>
  <si>
    <t>Нүүрсний боловсруулалтын технологи</t>
  </si>
  <si>
    <t>Газрын тосны боловсруулалтын технологи</t>
  </si>
  <si>
    <t>Хүрээлэн буй орчны инженерчлэл</t>
  </si>
  <si>
    <t>Үйлдвэрийн экологи</t>
  </si>
  <si>
    <t>Байгаль ашиглалт, хяналт, үнэлгээ</t>
  </si>
  <si>
    <t>Хүрээлэн буй орчны хяналт үнэлгээ</t>
  </si>
  <si>
    <t>Экологийн технологи</t>
  </si>
  <si>
    <t>Хүрээлэн буй орчны инженер</t>
  </si>
  <si>
    <t>Хаягдал боловсруулах технологи</t>
  </si>
  <si>
    <t>Сэргээгдэх эрчим хүч</t>
  </si>
  <si>
    <t>Дулааны инженер</t>
  </si>
  <si>
    <t>Дулааны процессын автоматжуулалт</t>
  </si>
  <si>
    <t>Дулааны цахилгаан станцын инженерчлэл</t>
  </si>
  <si>
    <t>Хөргөлтийн технологи ба систем</t>
  </si>
  <si>
    <t>Цахилгаан системийн автоматжуулалт</t>
  </si>
  <si>
    <t>Цахилгааны инженер</t>
  </si>
  <si>
    <t>Цахилгаан систем</t>
  </si>
  <si>
    <t>Цахилгаан инженер (эрчим хүчний систем ба цогцолборууд)</t>
  </si>
  <si>
    <t>Эмнэлгийн тоног төхөөрөмжийн ашиглалт</t>
  </si>
  <si>
    <t>Цахилгаан хангамж</t>
  </si>
  <si>
    <t>Цөмийн инженерчлэл</t>
  </si>
  <si>
    <t>Хөргөлтийн технологи ба кондиционерийн систем</t>
  </si>
  <si>
    <t>Цахилгааны инженерчлэл</t>
  </si>
  <si>
    <t>Цөмийн технологи</t>
  </si>
  <si>
    <t>Электроникийн инженерчлэл</t>
  </si>
  <si>
    <t>Үйлдвэрлэлийн автоматжуулалт</t>
  </si>
  <si>
    <t>Зам, барилгын үйлдвэрлэлийн автоматжуулалт</t>
  </si>
  <si>
    <t>Төмөр замны цахилгаан холбоо, телемеханик</t>
  </si>
  <si>
    <t>Программ хангамжийн инженерчлэл</t>
  </si>
  <si>
    <t xml:space="preserve">Мэдээлэл холбооны сүлжээний инженерчлэл </t>
  </si>
  <si>
    <t>Механик инженерчлэл</t>
  </si>
  <si>
    <t>Металлурги, металлын технологи</t>
  </si>
  <si>
    <t>Машин үйлдвэрлэлийн технологи</t>
  </si>
  <si>
    <t>Үйлдвэрлэлийн механикжуулалт</t>
  </si>
  <si>
    <t>Төмөрлөгийн үйлдвэрлэлийн технологи</t>
  </si>
  <si>
    <t>Гидромеханик</t>
  </si>
  <si>
    <t>Мехатроник</t>
  </si>
  <si>
    <t>Барилгын материалын үйлдвэрлэлийн машин, тоног төхөөрөмжийн ашиглалт</t>
  </si>
  <si>
    <t>Хүнсний үйлдвэрлэлийн машин тоног төхөөрөмж</t>
  </si>
  <si>
    <t>Хөнгөн үйлдвэрлэлийн машин тоног төхөөрөмж</t>
  </si>
  <si>
    <t>Авто инженерчлэл</t>
  </si>
  <si>
    <t>Авто машины ашиглалт, авто аж ахуй</t>
  </si>
  <si>
    <t>Нисэх техникийн механик</t>
  </si>
  <si>
    <t>Авионик</t>
  </si>
  <si>
    <t>Хүнсний инженерчлэл</t>
  </si>
  <si>
    <t>Хүнсний бүтээгдэхүүний чанар, эрүүл ахуйн үнэлгээ</t>
  </si>
  <si>
    <t>Хүнс үйлдвэрлэлийн технологи, эрүүл ахуй</t>
  </si>
  <si>
    <t>Шим тэжээл судлал</t>
  </si>
  <si>
    <t>Хоол зүй, шим судлал</t>
  </si>
  <si>
    <t>Хүнсний чанар, аюулгүй байдал</t>
  </si>
  <si>
    <t>Хүнс үйлдвэрлэлийн технологи</t>
  </si>
  <si>
    <t>Хоол үйлдвэрлэл, үйлчилгээний технологи</t>
  </si>
  <si>
    <t>Хэвлэлийн үйлдвэрлэлийн технологи</t>
  </si>
  <si>
    <t>Мод боловсруулах үйлдвэрлэлийн технологи</t>
  </si>
  <si>
    <t>Бараа, түүхий эдийн судлал, технологи</t>
  </si>
  <si>
    <t>Арьс боловсруулалт, үйлдвэрлэлийн технологи</t>
  </si>
  <si>
    <t>Хувцас үйлдвэрлэлийн технологи, загвар зохион бүтээлт</t>
  </si>
  <si>
    <t>Нэхмэлийн үйлдвэрлэлийн технологи</t>
  </si>
  <si>
    <t>Уул уурхайн ашиглалтын технологи</t>
  </si>
  <si>
    <t>Уул, уурхайн менежмент</t>
  </si>
  <si>
    <t>Ашигт малтмалын баяжуулалтын технологи</t>
  </si>
  <si>
    <t>Өрөмдлөгийн техник, технологи</t>
  </si>
  <si>
    <t>Уул уурхайн маркшейдер</t>
  </si>
  <si>
    <t>Уул уурхайн геотехник</t>
  </si>
  <si>
    <t>Газрын тосны инженерчлэл</t>
  </si>
  <si>
    <t>Хийн инженерчлэл</t>
  </si>
  <si>
    <t>Эрдэс баялаг, боловсруулалтын инженерчлэл</t>
  </si>
  <si>
    <t>Уул уурхайн  машин тоног төхөөрөмж</t>
  </si>
  <si>
    <t>Уул уурхайн цахилгаан тоног төхөөрөмжийн ашиглалт</t>
  </si>
  <si>
    <t>Архитектур</t>
  </si>
  <si>
    <t>Газар зохион байгуулалт</t>
  </si>
  <si>
    <t>Ландшафтын архитектур</t>
  </si>
  <si>
    <t>Усан хангамж, ус цэвэрлэгээ</t>
  </si>
  <si>
    <t>Барилгын инженер</t>
  </si>
  <si>
    <t>Сантехникийн инженерчлэл</t>
  </si>
  <si>
    <t>Барилгын материалын үйлдвэрлэлийн технологи</t>
  </si>
  <si>
    <t>Усны барилга, байгууламж</t>
  </si>
  <si>
    <t>Барилгын инженерчлэл</t>
  </si>
  <si>
    <t>Гүүрийн инженерчлэл</t>
  </si>
  <si>
    <t>Авто замын инженерчлэл</t>
  </si>
  <si>
    <t>Барилга замын машин төхөөрөмж</t>
  </si>
  <si>
    <t>Нано шинжлэх ухаан, инженерчлэл</t>
  </si>
  <si>
    <t>Хүнсний биотехнологи</t>
  </si>
  <si>
    <t>Био-инженерчлэл</t>
  </si>
  <si>
    <t>Хүнсний микробиологи</t>
  </si>
  <si>
    <t>Био-Инженерчлэл</t>
  </si>
  <si>
    <t>Робот ба хиймэл оюун ухаан</t>
  </si>
  <si>
    <t>Үйлдвэрлэлийн инженерчлэл</t>
  </si>
  <si>
    <t>Соёлын биет өвийн хадгалалт, хамгаалалтын технологи</t>
  </si>
  <si>
    <t>Зоо-инженер, технологи</t>
  </si>
  <si>
    <t>Мах, сүү судлал</t>
  </si>
  <si>
    <t>Газар тариалангийн аж ахуй</t>
  </si>
  <si>
    <t>Агрономи</t>
  </si>
  <si>
    <t>Хөрс судлал, агрохими</t>
  </si>
  <si>
    <t>Ургамал хамгаалал, хорио цээрийн хяналт үнэлгээ</t>
  </si>
  <si>
    <t>Хөдөө аж ахуйн үйлдвэрлэлийн инженер</t>
  </si>
  <si>
    <t>Цэцэрлэгжүүлэлт, цэцгийн аж ахуй</t>
  </si>
  <si>
    <t>Ойн аж ахуй</t>
  </si>
  <si>
    <t>Ойн инженерчлэл</t>
  </si>
  <si>
    <t>Мал эмнэл зүй</t>
  </si>
  <si>
    <t>Мал, амьтны халдварт өвчин судлал</t>
  </si>
  <si>
    <t>Нүүр ам судлал</t>
  </si>
  <si>
    <t>Эрүү нүүрний мэс засал</t>
  </si>
  <si>
    <t>Нүүр амны техникч</t>
  </si>
  <si>
    <t>Нүүр амны эрүүл ахуйч</t>
  </si>
  <si>
    <t>Анагаах ухаан</t>
  </si>
  <si>
    <t>Патологи</t>
  </si>
  <si>
    <t>Дархлаа судлал</t>
  </si>
  <si>
    <t>Эмнэлзүйн анагаах ухаан</t>
  </si>
  <si>
    <t>Дотрын өвчин судлал</t>
  </si>
  <si>
    <t>Хүүхдийн анагаах ухаан</t>
  </si>
  <si>
    <t>Халдварт өвчин судлал</t>
  </si>
  <si>
    <t>Эх барих эмэгтэйчүүдийн өвчин судлал</t>
  </si>
  <si>
    <t>Сэтгэцийн эмгэг судлал</t>
  </si>
  <si>
    <t>Чих, хамар, хоолойн эмгэг судлал</t>
  </si>
  <si>
    <t>Хүүхдийн анагаах</t>
  </si>
  <si>
    <t>Дүрс оношилгооны техникч</t>
  </si>
  <si>
    <t>Физиологи</t>
  </si>
  <si>
    <t>Молекул биологи</t>
  </si>
  <si>
    <t>Мэс засал</t>
  </si>
  <si>
    <t>Хавдар судлал</t>
  </si>
  <si>
    <t>Сэтгэцийн эрүүл мэнд</t>
  </si>
  <si>
    <t>Мэдрэлийн өвчин судлал</t>
  </si>
  <si>
    <t>Сувилахуй</t>
  </si>
  <si>
    <t>Нийгмийн эрүүл мэндийн сувилахуй</t>
  </si>
  <si>
    <t>Эх барихуй</t>
  </si>
  <si>
    <t>Био-анагаах ухаан</t>
  </si>
  <si>
    <t>Лабораторийн техникч</t>
  </si>
  <si>
    <t>Хөдөлгөөн засал</t>
  </si>
  <si>
    <t>Ахуйн засал</t>
  </si>
  <si>
    <t>Эм зүй</t>
  </si>
  <si>
    <t>Эм найруулагч</t>
  </si>
  <si>
    <t>Уламжлалт анагаах ухаан</t>
  </si>
  <si>
    <t>Уламжлат анагаах ухааны сувилахуй</t>
  </si>
  <si>
    <t>Зүү төөнө засал</t>
  </si>
  <si>
    <t>Уламжлалт засалч</t>
  </si>
  <si>
    <t>Нийгмийн эрүүл мэнд</t>
  </si>
  <si>
    <t>Эрүүл мэндийн бодлого, удирдлага</t>
  </si>
  <si>
    <t>Нийгмийн ажил</t>
  </si>
  <si>
    <t>Зочлох үйлчилгээ</t>
  </si>
  <si>
    <t>Спортын дасгалжуулагч</t>
  </si>
  <si>
    <t>Биеийн тамирын арга зүйч</t>
  </si>
  <si>
    <t>Аялал жуулчлал</t>
  </si>
  <si>
    <t>Хөдөлмөрийн аюулгүй байдал, эрүүл ахуй</t>
  </si>
  <si>
    <t>Ерөнхий цэрэг, хуягт танкийн команд</t>
  </si>
  <si>
    <t>Дайн, цэргийн урлаг судлал</t>
  </si>
  <si>
    <t>Цэргийн зэвсэглэл, техник судлал</t>
  </si>
  <si>
    <t>Артиллери</t>
  </si>
  <si>
    <t>Зенитийн пуужин-автоматжуулалт</t>
  </si>
  <si>
    <t>Зенитийн артиллери-электроник</t>
  </si>
  <si>
    <t>Цэргийн зэвсэглэл</t>
  </si>
  <si>
    <t>Батлан хамгаалах</t>
  </si>
  <si>
    <t>Цэргийн холбооны инженер</t>
  </si>
  <si>
    <t>Цэргийн шинжлэх ухаан</t>
  </si>
  <si>
    <t>Радио техникийн команд</t>
  </si>
  <si>
    <t>Цэргийн инженер</t>
  </si>
  <si>
    <t>Цагдаагийн ажил-эрх зүй</t>
  </si>
  <si>
    <t>Цагдаа судлал</t>
  </si>
  <si>
    <t>Шүүхийн шийдвэр гүйцэтгэл</t>
  </si>
  <si>
    <t>Шүүхийн шийдвэр гүйцэтгэл-эрх зүй</t>
  </si>
  <si>
    <t>Мөрдөх алба-эрх зүй</t>
  </si>
  <si>
    <t>Шүүх шинжилгээ-эрх зүй</t>
  </si>
  <si>
    <t>Шинжлэн магадлах ухаан</t>
  </si>
  <si>
    <t>Онцгой байдал-гамшиг судлал</t>
  </si>
  <si>
    <t>Онцгой байдал гамшгаас хамгаалах алба</t>
  </si>
  <si>
    <t>Гэмт явдал судлал</t>
  </si>
  <si>
    <t>Цагдаагийн стратеги</t>
  </si>
  <si>
    <t>Шүүхийн шийдвэр гүйцэтгэлийн стратеги</t>
  </si>
  <si>
    <t>Онцгой байдлын стратеги</t>
  </si>
  <si>
    <t>Аюулгүй байдал судлал</t>
  </si>
  <si>
    <t>Мэдээллийн аюулгүй байдал</t>
  </si>
  <si>
    <t>Хилийн алба-эрх зүй</t>
  </si>
  <si>
    <t>Шалган нэвтрүүлэх алба-эрх зүй</t>
  </si>
  <si>
    <t>Хил судлал</t>
  </si>
  <si>
    <t>Эдийн засгийн аюулгүй байдал</t>
  </si>
  <si>
    <t>Хилийн стратеги</t>
  </si>
  <si>
    <t>Хууль сахиулах удирдлага</t>
  </si>
  <si>
    <t>Зүтгүүрийн аж ахуй</t>
  </si>
  <si>
    <t>Вагоны аж ахуй</t>
  </si>
  <si>
    <t>Агаарын тээврийн үйлчилгээ</t>
  </si>
  <si>
    <t>Төмөр замын тээврийн удирдлага, зохион байгуулалт</t>
  </si>
  <si>
    <t>Төмөр замын барилга, зам, замын аж ахуй</t>
  </si>
  <si>
    <t>Төмөр замын машин ашиглалт</t>
  </si>
  <si>
    <t>Тээвэр</t>
  </si>
  <si>
    <t xml:space="preserve">"Аюулгүй байдлыг хангах"-д ангилагдаагүй чиглэл </t>
  </si>
  <si>
    <t>Цэрэг, батлан хамгааллах</t>
  </si>
  <si>
    <t>Иргэн, өмч хөрөнгө хамгаалал</t>
  </si>
  <si>
    <t>Ахуйн үйлчилгээ</t>
  </si>
  <si>
    <t>Эрүүл мэнд, нийгмийн хамгаалал</t>
  </si>
  <si>
    <t xml:space="preserve">Эрүүлмэнд, анагаах ухаан </t>
  </si>
  <si>
    <t>Хөдөө аж ахуй, мал эмнэлэг</t>
  </si>
  <si>
    <t>Химийн инженерчлэл ба боловсруулалт</t>
  </si>
  <si>
    <t>Хүрээлэн буй орчныг хамгаалах технологи</t>
  </si>
  <si>
    <t>Цахилгаан эрчим хүч</t>
  </si>
  <si>
    <t>Электроник, автоматжуулат</t>
  </si>
  <si>
    <t>Механик, төмөрлөгийн үйлдвэрлэл</t>
  </si>
  <si>
    <t>Хөдөлгүүрт тээврийн хэрэгсэл, хөлөг онгоц</t>
  </si>
  <si>
    <t>Хүнс боловсруулалт</t>
  </si>
  <si>
    <t>Материал боловсруулалт</t>
  </si>
  <si>
    <t>Уул уурхай, олборлолт</t>
  </si>
  <si>
    <t>Архитектур хот төлөвлөлт</t>
  </si>
  <si>
    <t>Иргэний ба үйлдвэрийн барилга, байгууламж</t>
  </si>
  <si>
    <t>Инженерчлэл, үйлдвэрлэл, барилга байгууламжид хамаарах салбар дундын чиглэл</t>
  </si>
  <si>
    <t>Бизнес шинжлэл, загварчлал</t>
  </si>
  <si>
    <t>Өгөгдлийн сан, сүлжээ, загварчлал ба удирдлага</t>
  </si>
  <si>
    <t>Программ хангамж түүний хэрэглээ хөгжүүлэлт</t>
  </si>
  <si>
    <t>Мэдээлэл, харилцааны технологиудад хамаарах салбар дундын чиглэл</t>
  </si>
  <si>
    <t>Математик, статистик</t>
  </si>
  <si>
    <t>Байгалийн шинжлэх ухаан</t>
  </si>
  <si>
    <t>Бизнес ба удирахуй</t>
  </si>
  <si>
    <t>Эрх зүй</t>
  </si>
  <si>
    <t>Сэтгүүл зүй, мэдээлэл</t>
  </si>
  <si>
    <t xml:space="preserve">Нийгмийн болон зан үйлийн шинжлэх ухаан </t>
  </si>
  <si>
    <t>Урлаг</t>
  </si>
  <si>
    <t>Хүмүүнлэг, хэлнээс бусад</t>
  </si>
  <si>
    <t>Хэл</t>
  </si>
  <si>
    <t xml:space="preserve"> ДЭЭД БОЛОВСРОЛЫН СУРГАЛТЫН БАЙГУУЛЛАГЫН ТӨГСӨГЧДИЙН 2024 / 2025 ОНЫ ХИЧЭЭЛИЙН ЖИЛИЙН МЭДЭЭ, өмчийн хэлбэрээр</t>
  </si>
  <si>
    <t>ДЭЭД БОЛОВСРОЛЫН СУРГАЛТЫН БАЙГУУЛЛАГЫН ТӨГСӨГЧДИЙН 2024/2025 ОНЫ ХИЧЭЭЛИЙН ЖИЛИЙН МЭДЭЭ, голч дүнгээр</t>
  </si>
  <si>
    <t>Ариун цэвэр ба хөдөлмөрийн аюулгүй байдал</t>
  </si>
  <si>
    <t xml:space="preserve">ДЭЭД БОЛОВСРОЛЫН СУРГАЛТЫН БАЙГУУЛЛАГЫН ТӨГСӨГЧДИЙН 2024 /2025 ОНЫ ХИЧЭЭЛИЙН ЖИЛИЙН МЭДЭЭ, мэргэжлийн чиглэлээр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</si>
</sst>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2" x14ac:knownFonts="1">
    <font>
      <sz val="11"/>
      <color theme="1"/>
      <name val="Calibri"/>
      <family val="2"/>
      <scheme val="minor"/>
    </font>
    <font>
      <sz val="10"/>
      <name val="Arial Mon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i/>
      <sz val="10"/>
      <name val="Arial"/>
      <family val="2"/>
    </font>
    <font>
      <b/>
      <sz val="10"/>
      <name val="Arial Mon"/>
      <family val="2"/>
    </font>
    <font>
      <b/>
      <i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0"/>
      <name val="Arial Mon"/>
      <family val="2"/>
    </font>
    <font>
      <b/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i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i/>
      <sz val="10"/>
      <color theme="1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b/>
      <i/>
      <sz val="10"/>
      <color rgb="FF000000"/>
      <name val="Arial"/>
      <family val="2"/>
    </font>
    <font>
      <sz val="10"/>
      <name val="Calibri"/>
      <family val="2"/>
    </font>
    <font>
      <sz val="10"/>
      <color rgb="FFFF0000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b/>
      <sz val="12"/>
      <color rgb="FF000000"/>
      <name val="Arial"/>
      <family val="2"/>
    </font>
    <font>
      <sz val="11"/>
      <color theme="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</borders>
  <cellStyleXfs count="50">
    <xf numFmtId="0" fontId="0" fillId="0" borderId="0"/>
    <xf numFmtId="0" fontId="1" fillId="0" borderId="0"/>
    <xf numFmtId="0" fontId="5" fillId="0" borderId="0"/>
    <xf numFmtId="0" fontId="13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6" fillId="3" borderId="0" applyNumberFormat="0" applyBorder="0" applyAlignment="0" applyProtection="0"/>
    <xf numFmtId="0" fontId="17" fillId="20" borderId="14" applyNumberFormat="0" applyAlignment="0" applyProtection="0"/>
    <xf numFmtId="0" fontId="18" fillId="21" borderId="15" applyNumberFormat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1" fillId="0" borderId="16" applyNumberFormat="0" applyFill="0" applyAlignment="0" applyProtection="0"/>
    <xf numFmtId="0" fontId="22" fillId="0" borderId="17" applyNumberFormat="0" applyFill="0" applyAlignment="0" applyProtection="0"/>
    <xf numFmtId="0" fontId="23" fillId="0" borderId="18" applyNumberFormat="0" applyFill="0" applyAlignment="0" applyProtection="0"/>
    <xf numFmtId="0" fontId="23" fillId="0" borderId="0" applyNumberFormat="0" applyFill="0" applyBorder="0" applyAlignment="0" applyProtection="0"/>
    <xf numFmtId="0" fontId="24" fillId="7" borderId="14" applyNumberFormat="0" applyAlignment="0" applyProtection="0"/>
    <xf numFmtId="0" fontId="25" fillId="0" borderId="19" applyNumberFormat="0" applyFill="0" applyAlignment="0" applyProtection="0"/>
    <xf numFmtId="0" fontId="26" fillId="22" borderId="0" applyNumberFormat="0" applyBorder="0" applyAlignment="0" applyProtection="0"/>
    <xf numFmtId="0" fontId="5" fillId="23" borderId="20" applyNumberFormat="0" applyFont="0" applyAlignment="0" applyProtection="0"/>
    <xf numFmtId="0" fontId="27" fillId="20" borderId="21" applyNumberFormat="0" applyAlignment="0" applyProtection="0"/>
    <xf numFmtId="0" fontId="28" fillId="0" borderId="0" applyNumberFormat="0" applyFill="0" applyBorder="0" applyAlignment="0" applyProtection="0"/>
    <xf numFmtId="0" fontId="29" fillId="0" borderId="22" applyNumberFormat="0" applyFill="0" applyAlignment="0" applyProtection="0"/>
    <xf numFmtId="0" fontId="30" fillId="0" borderId="0" applyNumberFormat="0" applyFill="0" applyBorder="0" applyAlignment="0" applyProtection="0"/>
    <xf numFmtId="0" fontId="32" fillId="0" borderId="0"/>
    <xf numFmtId="0" fontId="5" fillId="0" borderId="0"/>
    <xf numFmtId="0" fontId="33" fillId="0" borderId="0"/>
    <xf numFmtId="0" fontId="1" fillId="0" borderId="0"/>
    <xf numFmtId="43" fontId="51" fillId="0" borderId="0" applyFont="0" applyFill="0" applyBorder="0" applyAlignment="0" applyProtection="0"/>
  </cellStyleXfs>
  <cellXfs count="197">
    <xf numFmtId="0" fontId="0" fillId="0" borderId="0" xfId="0"/>
    <xf numFmtId="0" fontId="2" fillId="24" borderId="0" xfId="1" applyFont="1" applyFill="1" applyAlignment="1">
      <alignment vertical="center"/>
    </xf>
    <xf numFmtId="0" fontId="9" fillId="24" borderId="0" xfId="0" applyFont="1" applyFill="1" applyAlignment="1">
      <alignment vertical="center" wrapText="1"/>
    </xf>
    <xf numFmtId="0" fontId="1" fillId="24" borderId="0" xfId="1" applyFill="1"/>
    <xf numFmtId="0" fontId="5" fillId="24" borderId="0" xfId="1" applyFont="1" applyFill="1" applyAlignment="1">
      <alignment vertical="center"/>
    </xf>
    <xf numFmtId="0" fontId="1" fillId="24" borderId="0" xfId="0" applyFont="1" applyFill="1" applyAlignment="1">
      <alignment vertical="center" wrapText="1"/>
    </xf>
    <xf numFmtId="0" fontId="11" fillId="24" borderId="0" xfId="0" applyFont="1" applyFill="1" applyAlignment="1">
      <alignment vertical="center" wrapText="1"/>
    </xf>
    <xf numFmtId="0" fontId="7" fillId="24" borderId="0" xfId="0" applyFont="1" applyFill="1" applyAlignment="1">
      <alignment vertical="center" wrapText="1"/>
    </xf>
    <xf numFmtId="0" fontId="2" fillId="24" borderId="0" xfId="0" applyFont="1" applyFill="1" applyAlignment="1">
      <alignment vertical="center" wrapText="1"/>
    </xf>
    <xf numFmtId="0" fontId="3" fillId="24" borderId="0" xfId="0" applyFont="1" applyFill="1" applyAlignment="1">
      <alignment vertical="center" wrapText="1"/>
    </xf>
    <xf numFmtId="0" fontId="5" fillId="24" borderId="1" xfId="0" applyFont="1" applyFill="1" applyBorder="1" applyAlignment="1">
      <alignment horizontal="center" vertical="center" wrapText="1"/>
    </xf>
    <xf numFmtId="0" fontId="6" fillId="24" borderId="1" xfId="0" applyFont="1" applyFill="1" applyBorder="1" applyAlignment="1">
      <alignment horizontal="center" vertical="center" wrapText="1"/>
    </xf>
    <xf numFmtId="0" fontId="31" fillId="24" borderId="0" xfId="1" applyFont="1" applyFill="1" applyAlignment="1">
      <alignment vertical="center"/>
    </xf>
    <xf numFmtId="0" fontId="37" fillId="24" borderId="0" xfId="48" applyFont="1" applyFill="1" applyAlignment="1">
      <alignment horizontal="center" vertical="center" wrapText="1"/>
    </xf>
    <xf numFmtId="0" fontId="37" fillId="24" borderId="0" xfId="48" applyFont="1" applyFill="1" applyAlignment="1">
      <alignment vertical="center" wrapText="1"/>
    </xf>
    <xf numFmtId="0" fontId="5" fillId="24" borderId="0" xfId="1" applyFont="1" applyFill="1"/>
    <xf numFmtId="0" fontId="31" fillId="24" borderId="0" xfId="1" applyFont="1" applyFill="1"/>
    <xf numFmtId="0" fontId="38" fillId="24" borderId="0" xfId="1" applyFont="1" applyFill="1" applyAlignment="1">
      <alignment horizontal="right" vertical="top"/>
    </xf>
    <xf numFmtId="0" fontId="4" fillId="24" borderId="0" xfId="1" applyFont="1" applyFill="1" applyAlignment="1">
      <alignment horizontal="right" vertical="top"/>
    </xf>
    <xf numFmtId="0" fontId="5" fillId="24" borderId="0" xfId="1" applyFont="1" applyFill="1" applyAlignment="1">
      <alignment vertical="center" wrapText="1"/>
    </xf>
    <xf numFmtId="0" fontId="5" fillId="24" borderId="0" xfId="1" applyFont="1" applyFill="1" applyAlignment="1">
      <alignment horizontal="left" vertical="center" wrapText="1"/>
    </xf>
    <xf numFmtId="0" fontId="5" fillId="24" borderId="0" xfId="1" applyFont="1" applyFill="1" applyAlignment="1">
      <alignment horizontal="center" vertical="center" wrapText="1"/>
    </xf>
    <xf numFmtId="0" fontId="38" fillId="24" borderId="0" xfId="1" applyFont="1" applyFill="1" applyAlignment="1">
      <alignment horizontal="left" vertical="center"/>
    </xf>
    <xf numFmtId="0" fontId="5" fillId="24" borderId="0" xfId="1" applyFont="1" applyFill="1" applyAlignment="1">
      <alignment horizontal="left" vertical="center"/>
    </xf>
    <xf numFmtId="0" fontId="6" fillId="24" borderId="0" xfId="0" applyFont="1" applyFill="1"/>
    <xf numFmtId="0" fontId="10" fillId="24" borderId="0" xfId="1" applyFont="1" applyFill="1"/>
    <xf numFmtId="0" fontId="12" fillId="24" borderId="29" xfId="1" applyFont="1" applyFill="1" applyBorder="1" applyAlignment="1">
      <alignment vertical="center"/>
    </xf>
    <xf numFmtId="0" fontId="5" fillId="24" borderId="0" xfId="48" applyFont="1" applyFill="1" applyAlignment="1">
      <alignment horizontal="center" vertical="center" wrapText="1"/>
    </xf>
    <xf numFmtId="0" fontId="12" fillId="24" borderId="0" xfId="1" applyFont="1" applyFill="1" applyAlignment="1">
      <alignment horizontal="center"/>
    </xf>
    <xf numFmtId="0" fontId="12" fillId="24" borderId="0" xfId="1" applyFont="1" applyFill="1" applyAlignment="1">
      <alignment horizontal="left"/>
    </xf>
    <xf numFmtId="0" fontId="5" fillId="24" borderId="0" xfId="48" quotePrefix="1" applyFont="1" applyFill="1" applyAlignment="1">
      <alignment horizontal="center" vertical="center"/>
    </xf>
    <xf numFmtId="0" fontId="12" fillId="24" borderId="0" xfId="1" applyFont="1" applyFill="1" applyAlignment="1">
      <alignment vertical="center"/>
    </xf>
    <xf numFmtId="0" fontId="36" fillId="24" borderId="0" xfId="0" applyFont="1" applyFill="1" applyAlignment="1">
      <alignment horizontal="center" vertical="center" wrapText="1"/>
    </xf>
    <xf numFmtId="0" fontId="8" fillId="24" borderId="0" xfId="1" applyFont="1" applyFill="1" applyAlignment="1">
      <alignment vertical="center"/>
    </xf>
    <xf numFmtId="0" fontId="10" fillId="24" borderId="0" xfId="1" applyFont="1" applyFill="1" applyAlignment="1">
      <alignment vertical="center"/>
    </xf>
    <xf numFmtId="0" fontId="6" fillId="24" borderId="0" xfId="0" applyFont="1" applyFill="1" applyAlignment="1">
      <alignment horizontal="left" vertical="center"/>
    </xf>
    <xf numFmtId="0" fontId="5" fillId="24" borderId="1" xfId="2" applyFill="1" applyBorder="1" applyAlignment="1">
      <alignment horizontal="center" textRotation="90"/>
    </xf>
    <xf numFmtId="0" fontId="5" fillId="24" borderId="1" xfId="0" applyFont="1" applyFill="1" applyBorder="1" applyAlignment="1">
      <alignment horizontal="center" textRotation="90" wrapText="1"/>
    </xf>
    <xf numFmtId="0" fontId="5" fillId="24" borderId="1" xfId="2" applyFill="1" applyBorder="1" applyAlignment="1">
      <alignment horizontal="center" vertical="center" wrapText="1"/>
    </xf>
    <xf numFmtId="0" fontId="5" fillId="24" borderId="2" xfId="0" applyFont="1" applyFill="1" applyBorder="1" applyAlignment="1">
      <alignment horizontal="center" textRotation="90" wrapText="1"/>
    </xf>
    <xf numFmtId="0" fontId="35" fillId="24" borderId="0" xfId="0" applyFont="1" applyFill="1" applyAlignment="1">
      <alignment vertical="center"/>
    </xf>
    <xf numFmtId="0" fontId="1" fillId="24" borderId="0" xfId="1" applyFill="1" applyAlignment="1">
      <alignment vertical="center"/>
    </xf>
    <xf numFmtId="0" fontId="12" fillId="24" borderId="0" xfId="1" applyFont="1" applyFill="1" applyAlignment="1">
      <alignment horizontal="center" vertical="center"/>
    </xf>
    <xf numFmtId="0" fontId="12" fillId="24" borderId="0" xfId="1" applyFont="1" applyFill="1" applyAlignment="1">
      <alignment horizontal="left" vertical="center"/>
    </xf>
    <xf numFmtId="0" fontId="5" fillId="24" borderId="0" xfId="48" applyFont="1" applyFill="1" applyAlignment="1">
      <alignment horizontal="right"/>
    </xf>
    <xf numFmtId="0" fontId="39" fillId="24" borderId="0" xfId="0" applyFont="1" applyFill="1" applyAlignment="1">
      <alignment vertical="center" readingOrder="1"/>
    </xf>
    <xf numFmtId="0" fontId="43" fillId="25" borderId="0" xfId="0" applyFont="1" applyFill="1"/>
    <xf numFmtId="0" fontId="38" fillId="0" borderId="0" xfId="0" applyFont="1" applyAlignment="1">
      <alignment horizontal="right" vertical="top"/>
    </xf>
    <xf numFmtId="0" fontId="6" fillId="0" borderId="0" xfId="0" applyFont="1"/>
    <xf numFmtId="0" fontId="6" fillId="24" borderId="0" xfId="0" applyFont="1" applyFill="1" applyAlignment="1">
      <alignment vertical="center" wrapText="1"/>
    </xf>
    <xf numFmtId="0" fontId="43" fillId="26" borderId="0" xfId="0" applyFont="1" applyFill="1"/>
    <xf numFmtId="0" fontId="43" fillId="25" borderId="0" xfId="0" applyFont="1" applyFill="1" applyAlignment="1">
      <alignment vertical="center" wrapText="1"/>
    </xf>
    <xf numFmtId="0" fontId="8" fillId="25" borderId="0" xfId="0" applyFont="1" applyFill="1" applyAlignment="1">
      <alignment vertical="center" wrapText="1"/>
    </xf>
    <xf numFmtId="0" fontId="38" fillId="24" borderId="0" xfId="0" applyFont="1" applyFill="1" applyAlignment="1">
      <alignment vertical="top" wrapText="1"/>
    </xf>
    <xf numFmtId="0" fontId="44" fillId="26" borderId="0" xfId="0" applyFont="1" applyFill="1" applyAlignment="1">
      <alignment wrapText="1"/>
    </xf>
    <xf numFmtId="0" fontId="43" fillId="26" borderId="0" xfId="0" applyFont="1" applyFill="1" applyAlignment="1">
      <alignment vertical="center" wrapText="1"/>
    </xf>
    <xf numFmtId="0" fontId="5" fillId="26" borderId="0" xfId="0" applyFont="1" applyFill="1" applyAlignment="1">
      <alignment vertical="center" wrapText="1"/>
    </xf>
    <xf numFmtId="0" fontId="44" fillId="26" borderId="0" xfId="0" applyFont="1" applyFill="1" applyAlignment="1">
      <alignment vertical="center" wrapText="1"/>
    </xf>
    <xf numFmtId="0" fontId="44" fillId="26" borderId="0" xfId="0" applyFont="1" applyFill="1" applyAlignment="1">
      <alignment horizontal="center" vertical="center" wrapText="1"/>
    </xf>
    <xf numFmtId="0" fontId="8" fillId="26" borderId="0" xfId="0" applyFont="1" applyFill="1"/>
    <xf numFmtId="0" fontId="8" fillId="26" borderId="0" xfId="0" applyFont="1" applyFill="1" applyAlignment="1">
      <alignment wrapText="1"/>
    </xf>
    <xf numFmtId="0" fontId="8" fillId="26" borderId="0" xfId="0" applyFont="1" applyFill="1" applyAlignment="1">
      <alignment horizontal="center"/>
    </xf>
    <xf numFmtId="0" fontId="8" fillId="26" borderId="0" xfId="0" applyFont="1" applyFill="1" applyAlignment="1">
      <alignment vertical="center" wrapText="1"/>
    </xf>
    <xf numFmtId="0" fontId="5" fillId="26" borderId="0" xfId="0" applyFont="1" applyFill="1" applyAlignment="1">
      <alignment wrapText="1"/>
    </xf>
    <xf numFmtId="0" fontId="6" fillId="24" borderId="0" xfId="0" applyFont="1" applyFill="1" applyAlignment="1">
      <alignment wrapText="1"/>
    </xf>
    <xf numFmtId="0" fontId="6" fillId="24" borderId="29" xfId="0" applyFont="1" applyFill="1" applyBorder="1" applyAlignment="1">
      <alignment horizontal="center" textRotation="90" wrapText="1"/>
    </xf>
    <xf numFmtId="0" fontId="5" fillId="24" borderId="29" xfId="0" applyFont="1" applyFill="1" applyBorder="1" applyAlignment="1">
      <alignment horizontal="center" textRotation="90" wrapText="1"/>
    </xf>
    <xf numFmtId="0" fontId="6" fillId="0" borderId="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4" fillId="0" borderId="1" xfId="0" applyFont="1" applyBorder="1" applyAlignment="1">
      <alignment horizontal="left" vertical="center"/>
    </xf>
    <xf numFmtId="0" fontId="45" fillId="24" borderId="0" xfId="0" applyFont="1" applyFill="1" applyAlignment="1">
      <alignment vertical="center" readingOrder="1"/>
    </xf>
    <xf numFmtId="0" fontId="6" fillId="24" borderId="0" xfId="0" applyFont="1" applyFill="1" applyAlignment="1">
      <alignment vertical="center" readingOrder="1"/>
    </xf>
    <xf numFmtId="0" fontId="8" fillId="26" borderId="0" xfId="0" applyFont="1" applyFill="1" applyAlignment="1">
      <alignment vertical="center"/>
    </xf>
    <xf numFmtId="0" fontId="5" fillId="26" borderId="0" xfId="0" applyFont="1" applyFill="1" applyAlignment="1">
      <alignment horizontal="center" vertical="center" wrapText="1"/>
    </xf>
    <xf numFmtId="0" fontId="6" fillId="24" borderId="10" xfId="0" applyFont="1" applyFill="1" applyBorder="1" applyAlignment="1">
      <alignment horizontal="center" vertical="center" wrapText="1"/>
    </xf>
    <xf numFmtId="0" fontId="5" fillId="24" borderId="3" xfId="0" applyFont="1" applyFill="1" applyBorder="1" applyAlignment="1">
      <alignment horizontal="center" vertical="center" wrapText="1"/>
    </xf>
    <xf numFmtId="0" fontId="5" fillId="24" borderId="13" xfId="0" applyFont="1" applyFill="1" applyBorder="1" applyAlignment="1">
      <alignment horizontal="center" vertical="center" wrapText="1"/>
    </xf>
    <xf numFmtId="0" fontId="6" fillId="24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indent="1"/>
    </xf>
    <xf numFmtId="0" fontId="6" fillId="24" borderId="0" xfId="0" applyFont="1" applyFill="1" applyAlignment="1">
      <alignment horizontal="right"/>
    </xf>
    <xf numFmtId="0" fontId="42" fillId="24" borderId="0" xfId="0" applyFont="1" applyFill="1"/>
    <xf numFmtId="0" fontId="6" fillId="0" borderId="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3" fillId="0" borderId="1" xfId="0" applyFont="1" applyBorder="1" applyAlignment="1">
      <alignment vertical="center" wrapText="1"/>
    </xf>
    <xf numFmtId="0" fontId="43" fillId="0" borderId="10" xfId="0" applyFont="1" applyBorder="1" applyAlignment="1">
      <alignment horizontal="center" vertical="center" wrapText="1"/>
    </xf>
    <xf numFmtId="0" fontId="7" fillId="24" borderId="1" xfId="0" applyFont="1" applyFill="1" applyBorder="1" applyAlignment="1">
      <alignment horizontal="left" vertical="center" wrapText="1"/>
    </xf>
    <xf numFmtId="0" fontId="48" fillId="24" borderId="1" xfId="0" applyFont="1" applyFill="1" applyBorder="1" applyAlignment="1">
      <alignment horizontal="left" vertical="center" wrapText="1"/>
    </xf>
    <xf numFmtId="0" fontId="48" fillId="24" borderId="30" xfId="0" applyFont="1" applyFill="1" applyBorder="1" applyAlignment="1">
      <alignment horizontal="left" vertical="center" wrapText="1"/>
    </xf>
    <xf numFmtId="0" fontId="7" fillId="0" borderId="2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0" fillId="26" borderId="0" xfId="0" applyFont="1" applyFill="1" applyAlignment="1">
      <alignment vertical="center" wrapText="1"/>
    </xf>
    <xf numFmtId="0" fontId="34" fillId="0" borderId="1" xfId="0" applyFont="1" applyBorder="1" applyAlignment="1">
      <alignment horizontal="center" vertical="center"/>
    </xf>
    <xf numFmtId="0" fontId="49" fillId="0" borderId="26" xfId="0" applyFont="1" applyBorder="1" applyAlignment="1">
      <alignment horizontal="center" vertical="center"/>
    </xf>
    <xf numFmtId="0" fontId="49" fillId="0" borderId="1" xfId="0" applyFont="1" applyBorder="1" applyAlignment="1">
      <alignment horizontal="center" vertical="center"/>
    </xf>
    <xf numFmtId="0" fontId="2" fillId="24" borderId="1" xfId="2" applyFont="1" applyFill="1" applyBorder="1" applyAlignment="1">
      <alignment horizontal="center" vertical="center" wrapText="1"/>
    </xf>
    <xf numFmtId="164" fontId="2" fillId="24" borderId="1" xfId="49" applyNumberFormat="1" applyFont="1" applyFill="1" applyBorder="1" applyAlignment="1">
      <alignment horizontal="center" vertical="center" wrapText="1"/>
    </xf>
    <xf numFmtId="164" fontId="7" fillId="24" borderId="1" xfId="49" applyNumberFormat="1" applyFont="1" applyFill="1" applyBorder="1" applyAlignment="1">
      <alignment vertical="center" wrapText="1"/>
    </xf>
    <xf numFmtId="0" fontId="5" fillId="24" borderId="1" xfId="0" applyFont="1" applyFill="1" applyBorder="1" applyAlignment="1">
      <alignment horizontal="center" vertical="center" textRotation="90" wrapText="1"/>
    </xf>
    <xf numFmtId="164" fontId="49" fillId="24" borderId="1" xfId="49" applyNumberFormat="1" applyFont="1" applyFill="1" applyBorder="1" applyAlignment="1">
      <alignment horizontal="center" vertical="center" wrapText="1"/>
    </xf>
    <xf numFmtId="164" fontId="7" fillId="24" borderId="1" xfId="49" applyNumberFormat="1" applyFont="1" applyFill="1" applyBorder="1" applyAlignment="1">
      <alignment horizontal="center" vertical="center" wrapText="1"/>
    </xf>
    <xf numFmtId="164" fontId="7" fillId="24" borderId="0" xfId="0" applyNumberFormat="1" applyFont="1" applyFill="1" applyAlignment="1">
      <alignment vertical="center" wrapText="1"/>
    </xf>
    <xf numFmtId="164" fontId="11" fillId="24" borderId="0" xfId="0" applyNumberFormat="1" applyFont="1" applyFill="1" applyAlignment="1">
      <alignment vertical="center" wrapText="1"/>
    </xf>
    <xf numFmtId="164" fontId="9" fillId="24" borderId="0" xfId="0" applyNumberFormat="1" applyFont="1" applyFill="1" applyAlignment="1">
      <alignment vertical="center" wrapText="1"/>
    </xf>
    <xf numFmtId="164" fontId="2" fillId="27" borderId="1" xfId="49" applyNumberFormat="1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4" borderId="25" xfId="0" applyFont="1" applyFill="1" applyBorder="1" applyAlignment="1">
      <alignment horizontal="center" vertical="center" wrapText="1"/>
    </xf>
    <xf numFmtId="0" fontId="7" fillId="24" borderId="5" xfId="0" applyFont="1" applyFill="1" applyBorder="1" applyAlignment="1">
      <alignment horizontal="center" vertical="center" wrapText="1"/>
    </xf>
    <xf numFmtId="0" fontId="7" fillId="24" borderId="6" xfId="0" applyFont="1" applyFill="1" applyBorder="1" applyAlignment="1">
      <alignment horizontal="center" vertical="center" wrapText="1"/>
    </xf>
    <xf numFmtId="0" fontId="5" fillId="24" borderId="3" xfId="0" applyFont="1" applyFill="1" applyBorder="1" applyAlignment="1">
      <alignment horizontal="center" vertical="center" wrapText="1"/>
    </xf>
    <xf numFmtId="0" fontId="5" fillId="24" borderId="10" xfId="0" applyFont="1" applyFill="1" applyBorder="1" applyAlignment="1">
      <alignment horizontal="center" vertical="center" wrapText="1"/>
    </xf>
    <xf numFmtId="0" fontId="5" fillId="24" borderId="23" xfId="0" applyFont="1" applyFill="1" applyBorder="1" applyAlignment="1">
      <alignment horizontal="center" vertical="center" textRotation="90" wrapText="1"/>
    </xf>
    <xf numFmtId="0" fontId="5" fillId="24" borderId="11" xfId="0" applyFont="1" applyFill="1" applyBorder="1" applyAlignment="1">
      <alignment horizontal="center" vertical="center" textRotation="90" wrapText="1"/>
    </xf>
    <xf numFmtId="0" fontId="36" fillId="24" borderId="0" xfId="0" applyFont="1" applyFill="1" applyAlignment="1">
      <alignment horizontal="center" vertical="center" wrapText="1"/>
    </xf>
    <xf numFmtId="0" fontId="6" fillId="24" borderId="4" xfId="0" applyFont="1" applyFill="1" applyBorder="1" applyAlignment="1">
      <alignment horizontal="center" vertical="center" wrapText="1"/>
    </xf>
    <xf numFmtId="0" fontId="6" fillId="24" borderId="5" xfId="0" applyFont="1" applyFill="1" applyBorder="1" applyAlignment="1">
      <alignment horizontal="center" vertical="center" wrapText="1"/>
    </xf>
    <xf numFmtId="0" fontId="6" fillId="24" borderId="6" xfId="0" applyFont="1" applyFill="1" applyBorder="1" applyAlignment="1">
      <alignment horizontal="center" vertical="center" wrapText="1"/>
    </xf>
    <xf numFmtId="0" fontId="6" fillId="24" borderId="4" xfId="2" applyFont="1" applyFill="1" applyBorder="1" applyAlignment="1">
      <alignment horizontal="center" vertical="center" wrapText="1"/>
    </xf>
    <xf numFmtId="0" fontId="6" fillId="24" borderId="5" xfId="2" applyFont="1" applyFill="1" applyBorder="1" applyAlignment="1">
      <alignment horizontal="center" vertical="center" wrapText="1"/>
    </xf>
    <xf numFmtId="0" fontId="6" fillId="24" borderId="6" xfId="2" applyFont="1" applyFill="1" applyBorder="1" applyAlignment="1">
      <alignment horizontal="center" vertical="center" wrapText="1"/>
    </xf>
    <xf numFmtId="0" fontId="5" fillId="24" borderId="7" xfId="0" applyFont="1" applyFill="1" applyBorder="1" applyAlignment="1">
      <alignment horizontal="center" vertical="center" textRotation="90" wrapText="1"/>
    </xf>
    <xf numFmtId="0" fontId="5" fillId="24" borderId="8" xfId="0" applyFont="1" applyFill="1" applyBorder="1" applyAlignment="1">
      <alignment horizontal="center" vertical="center" textRotation="90" wrapText="1"/>
    </xf>
    <xf numFmtId="0" fontId="7" fillId="24" borderId="1" xfId="0" applyFont="1" applyFill="1" applyBorder="1" applyAlignment="1">
      <alignment horizontal="left" vertical="center" wrapText="1"/>
    </xf>
    <xf numFmtId="0" fontId="7" fillId="24" borderId="25" xfId="0" applyFont="1" applyFill="1" applyBorder="1" applyAlignment="1">
      <alignment horizontal="left" vertical="center" wrapText="1"/>
    </xf>
    <xf numFmtId="0" fontId="7" fillId="24" borderId="5" xfId="0" applyFont="1" applyFill="1" applyBorder="1" applyAlignment="1">
      <alignment horizontal="left" vertical="center" wrapText="1"/>
    </xf>
    <xf numFmtId="0" fontId="38" fillId="24" borderId="0" xfId="1" applyFont="1" applyFill="1" applyAlignment="1">
      <alignment horizontal="center" wrapText="1"/>
    </xf>
    <xf numFmtId="0" fontId="8" fillId="24" borderId="0" xfId="1" applyFont="1" applyFill="1" applyAlignment="1">
      <alignment horizontal="left" vertical="center"/>
    </xf>
    <xf numFmtId="0" fontId="5" fillId="24" borderId="0" xfId="1" applyFont="1" applyFill="1" applyAlignment="1">
      <alignment horizontal="left" vertical="center" wrapText="1"/>
    </xf>
    <xf numFmtId="0" fontId="5" fillId="24" borderId="0" xfId="1" applyFont="1" applyFill="1" applyAlignment="1">
      <alignment horizontal="right"/>
    </xf>
    <xf numFmtId="0" fontId="5" fillId="24" borderId="1" xfId="0" applyFont="1" applyFill="1" applyBorder="1" applyAlignment="1">
      <alignment horizontal="center" vertical="center" textRotation="90" wrapText="1"/>
    </xf>
    <xf numFmtId="0" fontId="6" fillId="24" borderId="23" xfId="0" applyFont="1" applyFill="1" applyBorder="1" applyAlignment="1">
      <alignment horizontal="center" vertical="center" textRotation="90" wrapText="1"/>
    </xf>
    <xf numFmtId="0" fontId="6" fillId="24" borderId="8" xfId="0" applyFont="1" applyFill="1" applyBorder="1" applyAlignment="1">
      <alignment horizontal="center" vertical="center" textRotation="90" wrapText="1"/>
    </xf>
    <xf numFmtId="0" fontId="6" fillId="24" borderId="11" xfId="0" applyFont="1" applyFill="1" applyBorder="1" applyAlignment="1">
      <alignment horizontal="center" vertical="center" textRotation="90" wrapText="1"/>
    </xf>
    <xf numFmtId="0" fontId="5" fillId="24" borderId="0" xfId="1" applyFont="1" applyFill="1" applyAlignment="1">
      <alignment horizontal="center" vertical="center" wrapText="1"/>
    </xf>
    <xf numFmtId="0" fontId="6" fillId="24" borderId="25" xfId="0" applyFont="1" applyFill="1" applyBorder="1" applyAlignment="1">
      <alignment horizontal="center" vertical="center" textRotation="90" wrapText="1"/>
    </xf>
    <xf numFmtId="0" fontId="6" fillId="24" borderId="5" xfId="0" applyFont="1" applyFill="1" applyBorder="1" applyAlignment="1">
      <alignment horizontal="center" vertical="center" textRotation="90" wrapText="1"/>
    </xf>
    <xf numFmtId="0" fontId="6" fillId="24" borderId="6" xfId="0" applyFont="1" applyFill="1" applyBorder="1" applyAlignment="1">
      <alignment horizontal="center" vertical="center" textRotation="90" wrapText="1"/>
    </xf>
    <xf numFmtId="0" fontId="6" fillId="24" borderId="1" xfId="2" applyFont="1" applyFill="1" applyBorder="1" applyAlignment="1">
      <alignment horizontal="center" vertical="center" wrapText="1"/>
    </xf>
    <xf numFmtId="0" fontId="34" fillId="24" borderId="1" xfId="2" applyFont="1" applyFill="1" applyBorder="1" applyAlignment="1">
      <alignment horizontal="center" vertical="center" wrapText="1"/>
    </xf>
    <xf numFmtId="0" fontId="7" fillId="24" borderId="25" xfId="0" applyFont="1" applyFill="1" applyBorder="1" applyAlignment="1">
      <alignment horizontal="center" vertical="center"/>
    </xf>
    <xf numFmtId="0" fontId="7" fillId="24" borderId="5" xfId="0" applyFont="1" applyFill="1" applyBorder="1" applyAlignment="1">
      <alignment horizontal="center" vertical="center"/>
    </xf>
    <xf numFmtId="0" fontId="7" fillId="24" borderId="6" xfId="0" applyFont="1" applyFill="1" applyBorder="1" applyAlignment="1">
      <alignment horizontal="center" vertical="center"/>
    </xf>
    <xf numFmtId="0" fontId="7" fillId="24" borderId="25" xfId="2" applyFont="1" applyFill="1" applyBorder="1" applyAlignment="1">
      <alignment horizontal="center" vertical="center" wrapText="1"/>
    </xf>
    <xf numFmtId="0" fontId="7" fillId="24" borderId="6" xfId="2" applyFont="1" applyFill="1" applyBorder="1" applyAlignment="1">
      <alignment horizontal="center" vertical="center" wrapText="1"/>
    </xf>
    <xf numFmtId="0" fontId="7" fillId="24" borderId="5" xfId="2" applyFont="1" applyFill="1" applyBorder="1" applyAlignment="1">
      <alignment horizontal="center" vertical="center" wrapText="1"/>
    </xf>
    <xf numFmtId="0" fontId="38" fillId="24" borderId="0" xfId="48" applyFont="1" applyFill="1" applyAlignment="1">
      <alignment horizontal="right" vertical="top"/>
    </xf>
    <xf numFmtId="0" fontId="38" fillId="24" borderId="0" xfId="48" applyFont="1" applyFill="1" applyAlignment="1">
      <alignment horizontal="center" vertical="center" wrapText="1"/>
    </xf>
    <xf numFmtId="0" fontId="5" fillId="24" borderId="1" xfId="0" applyFont="1" applyFill="1" applyBorder="1" applyAlignment="1">
      <alignment horizontal="center" vertical="center" wrapText="1"/>
    </xf>
    <xf numFmtId="0" fontId="5" fillId="24" borderId="23" xfId="0" applyFont="1" applyFill="1" applyBorder="1" applyAlignment="1">
      <alignment horizontal="center" textRotation="90"/>
    </xf>
    <xf numFmtId="0" fontId="5" fillId="24" borderId="8" xfId="0" applyFont="1" applyFill="1" applyBorder="1" applyAlignment="1">
      <alignment horizontal="center" textRotation="90"/>
    </xf>
    <xf numFmtId="0" fontId="5" fillId="24" borderId="11" xfId="0" applyFont="1" applyFill="1" applyBorder="1" applyAlignment="1">
      <alignment horizontal="center" textRotation="90"/>
    </xf>
    <xf numFmtId="0" fontId="5" fillId="24" borderId="28" xfId="0" applyFont="1" applyFill="1" applyBorder="1" applyAlignment="1">
      <alignment horizontal="center" wrapText="1"/>
    </xf>
    <xf numFmtId="0" fontId="5" fillId="24" borderId="27" xfId="0" applyFont="1" applyFill="1" applyBorder="1" applyAlignment="1">
      <alignment horizontal="center" wrapText="1"/>
    </xf>
    <xf numFmtId="0" fontId="5" fillId="24" borderId="24" xfId="2" applyFill="1" applyBorder="1" applyAlignment="1">
      <alignment horizontal="center" textRotation="90"/>
    </xf>
    <xf numFmtId="0" fontId="5" fillId="24" borderId="23" xfId="0" applyFont="1" applyFill="1" applyBorder="1" applyAlignment="1">
      <alignment horizontal="center" textRotation="90" wrapText="1"/>
    </xf>
    <xf numFmtId="0" fontId="5" fillId="24" borderId="11" xfId="0" applyFont="1" applyFill="1" applyBorder="1" applyAlignment="1">
      <alignment horizontal="center" textRotation="90" wrapText="1"/>
    </xf>
    <xf numFmtId="0" fontId="5" fillId="0" borderId="2" xfId="2" applyBorder="1" applyAlignment="1">
      <alignment horizontal="left" vertical="center" indent="1"/>
    </xf>
    <xf numFmtId="0" fontId="5" fillId="0" borderId="10" xfId="2" applyBorder="1" applyAlignment="1">
      <alignment horizontal="left" vertical="center" indent="1"/>
    </xf>
    <xf numFmtId="0" fontId="6" fillId="24" borderId="2" xfId="0" applyFont="1" applyFill="1" applyBorder="1" applyAlignment="1">
      <alignment horizontal="center" vertical="center" wrapText="1"/>
    </xf>
    <xf numFmtId="0" fontId="6" fillId="24" borderId="10" xfId="0" applyFont="1" applyFill="1" applyBorder="1" applyAlignment="1">
      <alignment horizontal="center" vertical="center" wrapText="1"/>
    </xf>
    <xf numFmtId="0" fontId="8" fillId="0" borderId="2" xfId="2" applyFont="1" applyBorder="1" applyAlignment="1">
      <alignment horizontal="left" vertical="center"/>
    </xf>
    <xf numFmtId="0" fontId="8" fillId="0" borderId="10" xfId="2" applyFont="1" applyBorder="1" applyAlignment="1">
      <alignment horizontal="left" vertical="center"/>
    </xf>
    <xf numFmtId="0" fontId="8" fillId="0" borderId="2" xfId="2" applyFont="1" applyBorder="1" applyAlignment="1">
      <alignment horizontal="left" vertical="center" wrapText="1"/>
    </xf>
    <xf numFmtId="0" fontId="8" fillId="0" borderId="10" xfId="2" applyFont="1" applyBorder="1" applyAlignment="1">
      <alignment horizontal="left" vertical="center" wrapText="1"/>
    </xf>
    <xf numFmtId="0" fontId="50" fillId="26" borderId="0" xfId="0" applyFont="1" applyFill="1" applyAlignment="1">
      <alignment horizontal="center" vertical="center" wrapText="1"/>
    </xf>
    <xf numFmtId="0" fontId="5" fillId="24" borderId="4" xfId="0" applyFont="1" applyFill="1" applyBorder="1" applyAlignment="1">
      <alignment horizontal="center" textRotation="90" wrapText="1"/>
    </xf>
    <xf numFmtId="0" fontId="5" fillId="24" borderId="5" xfId="0" applyFont="1" applyFill="1" applyBorder="1" applyAlignment="1">
      <alignment horizontal="center" textRotation="90" wrapText="1"/>
    </xf>
    <xf numFmtId="0" fontId="5" fillId="24" borderId="6" xfId="0" applyFont="1" applyFill="1" applyBorder="1" applyAlignment="1">
      <alignment horizontal="center" textRotation="90" wrapText="1"/>
    </xf>
    <xf numFmtId="0" fontId="5" fillId="24" borderId="11" xfId="0" applyFont="1" applyFill="1" applyBorder="1" applyAlignment="1">
      <alignment horizontal="center" vertical="center" wrapText="1"/>
    </xf>
    <xf numFmtId="0" fontId="5" fillId="24" borderId="13" xfId="0" applyFont="1" applyFill="1" applyBorder="1" applyAlignment="1">
      <alignment horizontal="center" vertical="center" wrapText="1"/>
    </xf>
    <xf numFmtId="0" fontId="5" fillId="24" borderId="12" xfId="0" applyFont="1" applyFill="1" applyBorder="1" applyAlignment="1">
      <alignment horizontal="center" vertical="center" wrapText="1"/>
    </xf>
    <xf numFmtId="0" fontId="5" fillId="24" borderId="2" xfId="0" applyFont="1" applyFill="1" applyBorder="1" applyAlignment="1">
      <alignment horizontal="center" vertical="center" wrapText="1"/>
    </xf>
    <xf numFmtId="0" fontId="6" fillId="24" borderId="1" xfId="0" applyFont="1" applyFill="1" applyBorder="1" applyAlignment="1">
      <alignment horizontal="center" vertical="center" wrapText="1"/>
    </xf>
    <xf numFmtId="0" fontId="6" fillId="0" borderId="23" xfId="0" applyFont="1" applyBorder="1" applyAlignment="1">
      <alignment horizontal="center" textRotation="90" wrapText="1"/>
    </xf>
    <xf numFmtId="0" fontId="6" fillId="0" borderId="8" xfId="0" applyFont="1" applyBorder="1" applyAlignment="1">
      <alignment horizontal="center" textRotation="90" wrapText="1"/>
    </xf>
    <xf numFmtId="0" fontId="6" fillId="0" borderId="11" xfId="0" applyFont="1" applyBorder="1" applyAlignment="1">
      <alignment horizontal="center" textRotation="90" wrapText="1"/>
    </xf>
    <xf numFmtId="0" fontId="6" fillId="0" borderId="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24" borderId="7" xfId="0" applyFont="1" applyFill="1" applyBorder="1" applyAlignment="1">
      <alignment horizontal="center" textRotation="90" wrapText="1"/>
    </xf>
    <xf numFmtId="0" fontId="6" fillId="24" borderId="3" xfId="0" applyFont="1" applyFill="1" applyBorder="1" applyAlignment="1">
      <alignment horizontal="center" vertical="center" wrapText="1"/>
    </xf>
    <xf numFmtId="0" fontId="6" fillId="24" borderId="0" xfId="0" applyFont="1" applyFill="1" applyAlignment="1">
      <alignment horizontal="center" vertical="center" wrapText="1"/>
    </xf>
    <xf numFmtId="0" fontId="6" fillId="24" borderId="9" xfId="0" applyFont="1" applyFill="1" applyBorder="1" applyAlignment="1">
      <alignment horizontal="center" vertical="center" wrapText="1"/>
    </xf>
    <xf numFmtId="0" fontId="5" fillId="26" borderId="0" xfId="0" applyFont="1" applyFill="1" applyAlignment="1">
      <alignment horizontal="center" vertical="center" wrapText="1"/>
    </xf>
    <xf numFmtId="0" fontId="38" fillId="24" borderId="0" xfId="0" applyFont="1" applyFill="1" applyAlignment="1">
      <alignment horizontal="right" vertical="top" wrapText="1"/>
    </xf>
    <xf numFmtId="0" fontId="8" fillId="26" borderId="0" xfId="0" applyFont="1" applyFill="1" applyAlignment="1">
      <alignment vertical="center"/>
    </xf>
    <xf numFmtId="0" fontId="6" fillId="0" borderId="2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24" borderId="23" xfId="0" applyFont="1" applyFill="1" applyBorder="1" applyAlignment="1">
      <alignment horizontal="center" textRotation="90" wrapText="1"/>
    </xf>
    <xf numFmtId="0" fontId="6" fillId="24" borderId="8" xfId="0" applyFont="1" applyFill="1" applyBorder="1" applyAlignment="1">
      <alignment horizontal="center" textRotation="90" wrapText="1"/>
    </xf>
    <xf numFmtId="0" fontId="6" fillId="24" borderId="11" xfId="0" applyFont="1" applyFill="1" applyBorder="1" applyAlignment="1">
      <alignment horizontal="center" textRotation="90" wrapText="1"/>
    </xf>
    <xf numFmtId="0" fontId="5" fillId="24" borderId="8" xfId="0" applyFont="1" applyFill="1" applyBorder="1" applyAlignment="1">
      <alignment horizontal="center" textRotation="90" wrapText="1"/>
    </xf>
  </cellXfs>
  <cellStyles count="50">
    <cellStyle name="20% - Accent1 2" xfId="4" xr:uid="{00000000-0005-0000-0000-000000000000}"/>
    <cellStyle name="20% - Accent2 2" xfId="5" xr:uid="{00000000-0005-0000-0000-000001000000}"/>
    <cellStyle name="20% - Accent3 2" xfId="6" xr:uid="{00000000-0005-0000-0000-000002000000}"/>
    <cellStyle name="20% - Accent4 2" xfId="7" xr:uid="{00000000-0005-0000-0000-000003000000}"/>
    <cellStyle name="20% - Accent5 2" xfId="8" xr:uid="{00000000-0005-0000-0000-000004000000}"/>
    <cellStyle name="20% - Accent6 2" xfId="9" xr:uid="{00000000-0005-0000-0000-000005000000}"/>
    <cellStyle name="40% - Accent1 2" xfId="10" xr:uid="{00000000-0005-0000-0000-000006000000}"/>
    <cellStyle name="40% - Accent2 2" xfId="11" xr:uid="{00000000-0005-0000-0000-000007000000}"/>
    <cellStyle name="40% - Accent3 2" xfId="12" xr:uid="{00000000-0005-0000-0000-000008000000}"/>
    <cellStyle name="40% - Accent4 2" xfId="13" xr:uid="{00000000-0005-0000-0000-000009000000}"/>
    <cellStyle name="40% - Accent5 2" xfId="14" xr:uid="{00000000-0005-0000-0000-00000A000000}"/>
    <cellStyle name="40% - Accent6 2" xfId="15" xr:uid="{00000000-0005-0000-0000-00000B000000}"/>
    <cellStyle name="60% - Accent1 2" xfId="16" xr:uid="{00000000-0005-0000-0000-00000C000000}"/>
    <cellStyle name="60% - Accent2 2" xfId="17" xr:uid="{00000000-0005-0000-0000-00000D000000}"/>
    <cellStyle name="60% - Accent3 2" xfId="18" xr:uid="{00000000-0005-0000-0000-00000E000000}"/>
    <cellStyle name="60% - Accent4 2" xfId="19" xr:uid="{00000000-0005-0000-0000-00000F000000}"/>
    <cellStyle name="60% - Accent5 2" xfId="20" xr:uid="{00000000-0005-0000-0000-000010000000}"/>
    <cellStyle name="60% - Accent6 2" xfId="21" xr:uid="{00000000-0005-0000-0000-000011000000}"/>
    <cellStyle name="Accent1 2" xfId="22" xr:uid="{00000000-0005-0000-0000-000012000000}"/>
    <cellStyle name="Accent2 2" xfId="23" xr:uid="{00000000-0005-0000-0000-000013000000}"/>
    <cellStyle name="Accent3 2" xfId="24" xr:uid="{00000000-0005-0000-0000-000014000000}"/>
    <cellStyle name="Accent4 2" xfId="25" xr:uid="{00000000-0005-0000-0000-000015000000}"/>
    <cellStyle name="Accent5 2" xfId="26" xr:uid="{00000000-0005-0000-0000-000016000000}"/>
    <cellStyle name="Accent6 2" xfId="27" xr:uid="{00000000-0005-0000-0000-000017000000}"/>
    <cellStyle name="Bad 2" xfId="28" xr:uid="{00000000-0005-0000-0000-000018000000}"/>
    <cellStyle name="Calculation 2" xfId="29" xr:uid="{00000000-0005-0000-0000-000019000000}"/>
    <cellStyle name="Check Cell 2" xfId="30" xr:uid="{00000000-0005-0000-0000-00001A000000}"/>
    <cellStyle name="Comma" xfId="49" builtinId="3"/>
    <cellStyle name="Explanatory Text 2" xfId="31" xr:uid="{00000000-0005-0000-0000-00001B000000}"/>
    <cellStyle name="Good 2" xfId="32" xr:uid="{00000000-0005-0000-0000-00001C000000}"/>
    <cellStyle name="Heading 1 2" xfId="33" xr:uid="{00000000-0005-0000-0000-00001D000000}"/>
    <cellStyle name="Heading 2 2" xfId="34" xr:uid="{00000000-0005-0000-0000-00001E000000}"/>
    <cellStyle name="Heading 3 2" xfId="35" xr:uid="{00000000-0005-0000-0000-00001F000000}"/>
    <cellStyle name="Heading 4 2" xfId="36" xr:uid="{00000000-0005-0000-0000-000020000000}"/>
    <cellStyle name="Input 2" xfId="37" xr:uid="{00000000-0005-0000-0000-000021000000}"/>
    <cellStyle name="Linked Cell 2" xfId="38" xr:uid="{00000000-0005-0000-0000-000022000000}"/>
    <cellStyle name="Neutral 2" xfId="39" xr:uid="{00000000-0005-0000-0000-000023000000}"/>
    <cellStyle name="Normal" xfId="0" builtinId="0"/>
    <cellStyle name="Normal 106 2" xfId="48" xr:uid="{00000000-0005-0000-0000-000025000000}"/>
    <cellStyle name="Normal 2" xfId="1" xr:uid="{00000000-0005-0000-0000-000026000000}"/>
    <cellStyle name="Normal 2 2" xfId="47" xr:uid="{00000000-0005-0000-0000-000027000000}"/>
    <cellStyle name="Normal 3" xfId="2" xr:uid="{00000000-0005-0000-0000-000028000000}"/>
    <cellStyle name="Normal 3 2" xfId="45" xr:uid="{00000000-0005-0000-0000-000029000000}"/>
    <cellStyle name="Normal 4" xfId="3" xr:uid="{00000000-0005-0000-0000-00002A000000}"/>
    <cellStyle name="Normal 4 2" xfId="46" xr:uid="{00000000-0005-0000-0000-00002B000000}"/>
    <cellStyle name="Note 2" xfId="40" xr:uid="{00000000-0005-0000-0000-00002C000000}"/>
    <cellStyle name="Output 2" xfId="41" xr:uid="{00000000-0005-0000-0000-00002D000000}"/>
    <cellStyle name="Title 2" xfId="42" xr:uid="{00000000-0005-0000-0000-00002E000000}"/>
    <cellStyle name="Total 2" xfId="43" xr:uid="{00000000-0005-0000-0000-00002F000000}"/>
    <cellStyle name="Warning Text 2" xfId="44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3</xdr:row>
      <xdr:rowOff>114300</xdr:rowOff>
    </xdr:from>
    <xdr:to>
      <xdr:col>17</xdr:col>
      <xdr:colOff>333375</xdr:colOff>
      <xdr:row>6</xdr:row>
      <xdr:rowOff>133350</xdr:rowOff>
    </xdr:to>
    <xdr:sp macro="" textlink="">
      <xdr:nvSpPr>
        <xdr:cNvPr id="4" name="TextBox 10">
          <a:extLst>
            <a:ext uri="{FF2B5EF4-FFF2-40B4-BE49-F238E27FC236}">
              <a16:creationId xmlns:a16="http://schemas.microsoft.com/office/drawing/2014/main" id="{7FCF8C9E-5B5E-444F-A70D-132FD4DD3231}"/>
            </a:ext>
          </a:extLst>
        </xdr:cNvPr>
        <xdr:cNvSpPr txBox="1">
          <a:spLocks noChangeArrowheads="1"/>
        </xdr:cNvSpPr>
      </xdr:nvSpPr>
      <xdr:spPr bwMode="auto">
        <a:xfrm>
          <a:off x="5934075" y="1571625"/>
          <a:ext cx="4448175" cy="9620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100"/>
            </a:lnSpc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1.Боловсролын ерөнхий газар жил бүрийн </a:t>
          </a:r>
          <a:r>
            <a:rPr lang="mn-MN" sz="8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3</a:t>
          </a: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8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дугаар сарын </a:t>
          </a:r>
          <a:r>
            <a:rPr lang="mn-MN" sz="8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10, 7 дугаар сарын 25</a:t>
          </a:r>
          <a:r>
            <a:rPr lang="en-US" sz="8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-ны өдрийн дотор Боловсролын асуудал эрхэлсэн төрийн захиргааны</a:t>
          </a: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8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төв байгууллагад цахим шуудан болон маягтаар ирүүлнэ.</a:t>
          </a: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lnSpc>
              <a:spcPts val="1100"/>
            </a:lnSpc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8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2.Боловсролын асуудал эрхэлсэн төрийн</a:t>
          </a: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8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захиргааны төв байгууллага нь жил бүрийн </a:t>
          </a:r>
          <a:r>
            <a:rPr lang="mn-MN" sz="8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3 дугаар</a:t>
          </a:r>
          <a:r>
            <a:rPr lang="en-US" sz="8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сарын </a:t>
          </a:r>
          <a:r>
            <a:rPr lang="mn-MN" sz="8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1</a:t>
          </a:r>
          <a:r>
            <a:rPr lang="en-US" sz="8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5</a:t>
          </a:r>
          <a:r>
            <a:rPr lang="mn-MN" sz="8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, 8 дугаар сарын 01</a:t>
          </a:r>
          <a:r>
            <a:rPr lang="en-US" sz="8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-н</a:t>
          </a:r>
          <a:r>
            <a:rPr lang="mn-MN" sz="8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ий өдрийн</a:t>
          </a:r>
          <a:r>
            <a:rPr lang="en-US" sz="8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дотор Үндэсний</a:t>
          </a: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8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статистикийн хороонд цахим шуудан болон маягтаар ирүүлнэ.</a:t>
          </a: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38100</xdr:colOff>
      <xdr:row>0</xdr:row>
      <xdr:rowOff>66675</xdr:rowOff>
    </xdr:from>
    <xdr:to>
      <xdr:col>1</xdr:col>
      <xdr:colOff>1106546</xdr:colOff>
      <xdr:row>2</xdr:row>
      <xdr:rowOff>221423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B9EDFC7-5064-4483-A35A-D4C61AD01B24}"/>
            </a:ext>
          </a:extLst>
        </xdr:cNvPr>
        <xdr:cNvSpPr/>
      </xdr:nvSpPr>
      <xdr:spPr>
        <a:xfrm>
          <a:off x="38100" y="66675"/>
          <a:ext cx="2497196" cy="65004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just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mn-MN" sz="1000">
              <a:solidFill>
                <a:sysClr val="windowText" lastClr="000000"/>
              </a:solidFill>
              <a:effectLst/>
              <a:latin typeface="Arial" pitchFamily="34" charset="0"/>
              <a:ea typeface="Times New Roman"/>
              <a:cs typeface="Arial" pitchFamily="34" charset="0"/>
            </a:rPr>
            <a:t>Үндэсний статистикийн хорооны даргын 2022 оны 08 сарын 30-ны өдрийн А/137 тоот тушаалаар батлав.</a:t>
          </a:r>
          <a:endParaRPr lang="en-US" sz="1000">
            <a:solidFill>
              <a:sysClr val="windowText" lastClr="000000"/>
            </a:solidFill>
            <a:effectLst/>
            <a:latin typeface="Arial" pitchFamily="34" charset="0"/>
            <a:ea typeface="Times New Roman"/>
            <a:cs typeface="Arial" pitchFamily="34" charset="0"/>
          </a:endParaRPr>
        </a:p>
      </xdr:txBody>
    </xdr:sp>
    <xdr:clientData/>
  </xdr:twoCellAnchor>
  <xdr:twoCellAnchor>
    <xdr:from>
      <xdr:col>1</xdr:col>
      <xdr:colOff>28575</xdr:colOff>
      <xdr:row>380</xdr:row>
      <xdr:rowOff>152400</xdr:rowOff>
    </xdr:from>
    <xdr:to>
      <xdr:col>15</xdr:col>
      <xdr:colOff>295275</xdr:colOff>
      <xdr:row>398</xdr:row>
      <xdr:rowOff>85725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90B262E4-233E-44DD-9C9D-3237A2054A4D}"/>
            </a:ext>
          </a:extLst>
        </xdr:cNvPr>
        <xdr:cNvGrpSpPr>
          <a:grpSpLocks/>
        </xdr:cNvGrpSpPr>
      </xdr:nvGrpSpPr>
      <xdr:grpSpPr bwMode="auto">
        <a:xfrm>
          <a:off x="1457325" y="85667850"/>
          <a:ext cx="8534400" cy="2847975"/>
          <a:chOff x="1053352" y="4050248"/>
          <a:chExt cx="1879374" cy="676024"/>
        </a:xfrm>
      </xdr:grpSpPr>
      <xdr:sp macro="" textlink="">
        <xdr:nvSpPr>
          <xdr:cNvPr id="5" name="Text Box 8">
            <a:extLst>
              <a:ext uri="{FF2B5EF4-FFF2-40B4-BE49-F238E27FC236}">
                <a16:creationId xmlns:a16="http://schemas.microsoft.com/office/drawing/2014/main" id="{88C3164E-21A8-C442-76DB-5D546D5A6B8A}"/>
              </a:ext>
            </a:extLst>
          </xdr:cNvPr>
          <xdr:cNvSpPr txBox="1">
            <a:spLocks noChangeArrowheads="1"/>
          </xdr:cNvSpPr>
        </xdr:nvSpPr>
        <xdr:spPr bwMode="auto">
          <a:xfrm flipH="1">
            <a:off x="1053352" y="4215673"/>
            <a:ext cx="271798" cy="197102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ctr" upright="1"/>
          <a:lstStyle/>
          <a:p>
            <a:pPr algn="ctr"/>
            <a:r>
              <a:rPr lang="en-US" sz="1200">
                <a:latin typeface="Arial" pitchFamily="34" charset="0"/>
                <a:ea typeface="+mn-ea"/>
                <a:cs typeface="Arial" pitchFamily="34" charset="0"/>
              </a:rPr>
              <a:t>Тамг</a:t>
            </a:r>
            <a:r>
              <a:rPr lang="mn-MN" sz="1200">
                <a:latin typeface="Arial" pitchFamily="34" charset="0"/>
                <a:ea typeface="+mn-ea"/>
                <a:cs typeface="Arial" pitchFamily="34" charset="0"/>
              </a:rPr>
              <a:t>а</a:t>
            </a:r>
            <a:endParaRPr lang="en-US" sz="1200">
              <a:latin typeface="Arial" pitchFamily="34" charset="0"/>
              <a:ea typeface="+mn-ea"/>
              <a:cs typeface="Arial" pitchFamily="34" charset="0"/>
            </a:endParaRPr>
          </a:p>
          <a:p>
            <a:pPr algn="ctr"/>
            <a:r>
              <a:rPr lang="en-US" sz="1200">
                <a:latin typeface="Arial" pitchFamily="34" charset="0"/>
                <a:ea typeface="+mn-ea"/>
                <a:cs typeface="Arial" pitchFamily="34" charset="0"/>
              </a:rPr>
              <a:t>тэмдэг</a:t>
            </a:r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071B3B64-1AEF-978D-576E-9F597D41CDA2}"/>
              </a:ext>
            </a:extLst>
          </xdr:cNvPr>
          <xdr:cNvSpPr txBox="1"/>
        </xdr:nvSpPr>
        <xdr:spPr>
          <a:xfrm>
            <a:off x="1419905" y="4050248"/>
            <a:ext cx="1512821" cy="67602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mn-MN" sz="12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r>
              <a:rPr lang="mn-MN" sz="1200">
                <a:latin typeface="Arial" panose="020B0604020202020204" pitchFamily="34" charset="0"/>
                <a:cs typeface="Arial" panose="020B0604020202020204" pitchFamily="34" charset="0"/>
              </a:rPr>
              <a:t>Тайлан хянасан:          БНБТГ-ын</a:t>
            </a:r>
            <a:r>
              <a:rPr lang="mn-MN" sz="1200" baseline="0">
                <a:latin typeface="Arial" panose="020B0604020202020204" pitchFamily="34" charset="0"/>
                <a:cs typeface="Arial" panose="020B0604020202020204" pitchFamily="34" charset="0"/>
              </a:rPr>
              <a:t> дарга                 П.Оюунаа            </a:t>
            </a:r>
            <a:r>
              <a:rPr lang="mn-MN" sz="1200">
                <a:latin typeface="Arial" panose="020B0604020202020204" pitchFamily="34" charset="0"/>
                <a:cs typeface="Arial" panose="020B0604020202020204" pitchFamily="34" charset="0"/>
              </a:rPr>
              <a:t>.............................</a:t>
            </a:r>
            <a:r>
              <a:rPr lang="mn-MN" sz="1200" baseline="0">
                <a:latin typeface="Arial" panose="020B0604020202020204" pitchFamily="34" charset="0"/>
                <a:cs typeface="Arial" panose="020B0604020202020204" pitchFamily="34" charset="0"/>
              </a:rPr>
              <a:t>    </a:t>
            </a:r>
            <a:endParaRPr lang="mn-MN" sz="12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r>
              <a:rPr lang="mn-MN" sz="1200">
                <a:latin typeface="Arial" panose="020B0604020202020204" pitchFamily="34" charset="0"/>
                <a:cs typeface="Arial" panose="020B0604020202020204" pitchFamily="34" charset="0"/>
              </a:rPr>
              <a:t>                                     /Албан тушаал/                        /Нэр/                     /Гарын үсэг/</a:t>
            </a:r>
          </a:p>
          <a:p>
            <a:endParaRPr lang="en-US" sz="12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endParaRPr lang="mn-MN" sz="12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endParaRPr lang="mn-MN" sz="12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r>
              <a:rPr lang="mn-MN" sz="1200">
                <a:latin typeface="Arial" panose="020B0604020202020204" pitchFamily="34" charset="0"/>
                <a:cs typeface="Arial" panose="020B0604020202020204" pitchFamily="34" charset="0"/>
              </a:rPr>
              <a:t>Тайлан</a:t>
            </a:r>
            <a:r>
              <a:rPr lang="mn-MN" sz="1200" baseline="0">
                <a:latin typeface="Arial" panose="020B0604020202020204" pitchFamily="34" charset="0"/>
                <a:cs typeface="Arial" panose="020B0604020202020204" pitchFamily="34" charset="0"/>
              </a:rPr>
              <a:t> гаргаж нэгтгэсэн:  Ахлах шинжээч                 Д.Анхзаяа          ..............................</a:t>
            </a:r>
          </a:p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mn-MN" sz="1200" baseline="0">
                <a:latin typeface="Arial" panose="020B0604020202020204" pitchFamily="34" charset="0"/>
                <a:cs typeface="Arial" panose="020B0604020202020204" pitchFamily="34" charset="0"/>
              </a:rPr>
              <a:t>                                            </a:t>
            </a:r>
            <a:r>
              <a:rPr lang="mn-MN" sz="120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/Албан тушаал/               /Нэр/                    /Гарын үсэг/</a:t>
            </a:r>
            <a:endParaRPr lang="en-US" sz="12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endParaRPr lang="en-US" sz="12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endParaRPr lang="mn-MN" sz="12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r>
              <a:rPr lang="mn-MN" sz="1200">
                <a:latin typeface="Arial" panose="020B0604020202020204" pitchFamily="34" charset="0"/>
                <a:cs typeface="Arial" panose="020B0604020202020204" pitchFamily="34" charset="0"/>
              </a:rPr>
              <a:t>2025</a:t>
            </a:r>
            <a:r>
              <a:rPr lang="en-US" sz="1200" baseline="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mn-MN" sz="1200" baseline="0">
                <a:latin typeface="Arial" panose="020B0604020202020204" pitchFamily="34" charset="0"/>
                <a:cs typeface="Arial" panose="020B0604020202020204" pitchFamily="34" charset="0"/>
              </a:rPr>
              <a:t>оны 07</a:t>
            </a:r>
            <a:r>
              <a:rPr lang="en-US" sz="1200" baseline="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mn-MN" sz="1200" baseline="0">
                <a:latin typeface="Arial" panose="020B0604020202020204" pitchFamily="34" charset="0"/>
                <a:cs typeface="Arial" panose="020B0604020202020204" pitchFamily="34" charset="0"/>
              </a:rPr>
              <a:t>сарын 28</a:t>
            </a:r>
            <a:r>
              <a:rPr lang="en-US" sz="1200" baseline="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mn-MN" sz="1200" baseline="0">
                <a:latin typeface="Arial" panose="020B0604020202020204" pitchFamily="34" charset="0"/>
                <a:cs typeface="Arial" panose="020B0604020202020204" pitchFamily="34" charset="0"/>
              </a:rPr>
              <a:t>өдөр </a:t>
            </a:r>
            <a:endParaRPr lang="mn-MN" sz="12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3</xdr:row>
      <xdr:rowOff>95250</xdr:rowOff>
    </xdr:from>
    <xdr:to>
      <xdr:col>17</xdr:col>
      <xdr:colOff>238125</xdr:colOff>
      <xdr:row>6</xdr:row>
      <xdr:rowOff>200025</xdr:rowOff>
    </xdr:to>
    <xdr:sp macro="" textlink="">
      <xdr:nvSpPr>
        <xdr:cNvPr id="2" name="TextBox 10">
          <a:extLst>
            <a:ext uri="{FF2B5EF4-FFF2-40B4-BE49-F238E27FC236}">
              <a16:creationId xmlns:a16="http://schemas.microsoft.com/office/drawing/2014/main" id="{424E3491-4807-46CD-AE4F-680F7223DC0D}"/>
            </a:ext>
          </a:extLst>
        </xdr:cNvPr>
        <xdr:cNvSpPr txBox="1">
          <a:spLocks noChangeArrowheads="1"/>
        </xdr:cNvSpPr>
      </xdr:nvSpPr>
      <xdr:spPr bwMode="auto">
        <a:xfrm>
          <a:off x="2400300" y="1143000"/>
          <a:ext cx="4924425" cy="9715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100"/>
            </a:lnSpc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1.Боловсролын ерөнхий газар жил бүрийн </a:t>
          </a:r>
          <a:r>
            <a:rPr lang="mn-MN" sz="8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3</a:t>
          </a: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8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дугаар сарын </a:t>
          </a:r>
          <a:r>
            <a:rPr lang="mn-MN" sz="8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10, 7 дугаар сарын 25</a:t>
          </a:r>
          <a:r>
            <a:rPr lang="en-US" sz="8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-ны өдрийн дотор Боловсролын асуудал эрхэлсэн төрийн захиргааны</a:t>
          </a: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8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төв байгууллагад цахим шуудан болон маягтаар ирүүлнэ.</a:t>
          </a: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lnSpc>
              <a:spcPts val="1100"/>
            </a:lnSpc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8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2.Боловсролын асуудал эрхэлсэн төрийн</a:t>
          </a: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8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захиргааны төв байгууллага нь жил бүрийн </a:t>
          </a:r>
          <a:r>
            <a:rPr lang="mn-MN" sz="8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3 дугаар</a:t>
          </a:r>
          <a:r>
            <a:rPr lang="en-US" sz="8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сарын </a:t>
          </a:r>
          <a:r>
            <a:rPr lang="mn-MN" sz="8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1</a:t>
          </a:r>
          <a:r>
            <a:rPr lang="en-US" sz="8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5</a:t>
          </a:r>
          <a:r>
            <a:rPr lang="mn-MN" sz="8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, 8 дугаар сарын 01</a:t>
          </a:r>
          <a:r>
            <a:rPr lang="en-US" sz="8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-н</a:t>
          </a:r>
          <a:r>
            <a:rPr lang="mn-MN" sz="8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ий өдрийн</a:t>
          </a:r>
          <a:r>
            <a:rPr lang="en-US" sz="8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дотор Үндэсний</a:t>
          </a: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8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статистикийн хороонд цахим шуудан болон маягтаар ирүүлнэ.</a:t>
          </a: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824279</xdr:colOff>
      <xdr:row>35</xdr:row>
      <xdr:rowOff>25644</xdr:rowOff>
    </xdr:from>
    <xdr:to>
      <xdr:col>15</xdr:col>
      <xdr:colOff>330184</xdr:colOff>
      <xdr:row>48</xdr:row>
      <xdr:rowOff>86598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95F1EDE3-EF8E-44CC-A4AE-20FC48AD7A50}"/>
            </a:ext>
          </a:extLst>
        </xdr:cNvPr>
        <xdr:cNvGrpSpPr>
          <a:grpSpLocks/>
        </xdr:cNvGrpSpPr>
      </xdr:nvGrpSpPr>
      <xdr:grpSpPr bwMode="auto">
        <a:xfrm>
          <a:off x="824279" y="9074394"/>
          <a:ext cx="6217367" cy="1980608"/>
          <a:chOff x="1294741" y="4050248"/>
          <a:chExt cx="1637985" cy="676024"/>
        </a:xfrm>
      </xdr:grpSpPr>
      <xdr:sp macro="" textlink="">
        <xdr:nvSpPr>
          <xdr:cNvPr id="4" name="Text Box 8">
            <a:extLst>
              <a:ext uri="{FF2B5EF4-FFF2-40B4-BE49-F238E27FC236}">
                <a16:creationId xmlns:a16="http://schemas.microsoft.com/office/drawing/2014/main" id="{F3286AB5-AA88-B3B7-45D5-1995590FBF97}"/>
              </a:ext>
            </a:extLst>
          </xdr:cNvPr>
          <xdr:cNvSpPr txBox="1">
            <a:spLocks noChangeArrowheads="1"/>
          </xdr:cNvSpPr>
        </xdr:nvSpPr>
        <xdr:spPr bwMode="auto">
          <a:xfrm flipH="1">
            <a:off x="1294741" y="4215673"/>
            <a:ext cx="271798" cy="197102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ctr" upright="1"/>
          <a:lstStyle/>
          <a:p>
            <a:pPr algn="ctr"/>
            <a:r>
              <a:rPr lang="en-US" sz="1000">
                <a:latin typeface="Arial" pitchFamily="34" charset="0"/>
                <a:ea typeface="+mn-ea"/>
                <a:cs typeface="Arial" pitchFamily="34" charset="0"/>
              </a:rPr>
              <a:t>Тамг</a:t>
            </a:r>
            <a:r>
              <a:rPr lang="mn-MN" sz="1000">
                <a:latin typeface="Arial" pitchFamily="34" charset="0"/>
                <a:ea typeface="+mn-ea"/>
                <a:cs typeface="Arial" pitchFamily="34" charset="0"/>
              </a:rPr>
              <a:t>а</a:t>
            </a:r>
            <a:endParaRPr lang="en-US" sz="1000">
              <a:latin typeface="Arial" pitchFamily="34" charset="0"/>
              <a:ea typeface="+mn-ea"/>
              <a:cs typeface="Arial" pitchFamily="34" charset="0"/>
            </a:endParaRPr>
          </a:p>
          <a:p>
            <a:pPr algn="ctr"/>
            <a:r>
              <a:rPr lang="en-US" sz="1000">
                <a:latin typeface="Arial" pitchFamily="34" charset="0"/>
                <a:ea typeface="+mn-ea"/>
                <a:cs typeface="Arial" pitchFamily="34" charset="0"/>
              </a:rPr>
              <a:t>тэмдэг</a:t>
            </a:r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71D03A9A-511E-7D31-ACDE-F9023D540BA5}"/>
              </a:ext>
            </a:extLst>
          </xdr:cNvPr>
          <xdr:cNvSpPr txBox="1"/>
        </xdr:nvSpPr>
        <xdr:spPr>
          <a:xfrm>
            <a:off x="1593649" y="4050248"/>
            <a:ext cx="1339077" cy="67602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mn-MN" sz="10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r>
              <a:rPr lang="mn-MN" sz="1000">
                <a:latin typeface="Arial" panose="020B0604020202020204" pitchFamily="34" charset="0"/>
                <a:cs typeface="Arial" panose="020B0604020202020204" pitchFamily="34" charset="0"/>
              </a:rPr>
              <a:t>Тайлан хянасан:          БНБТГ-ын</a:t>
            </a:r>
            <a:r>
              <a:rPr lang="mn-MN" sz="1000" baseline="0">
                <a:latin typeface="Arial" panose="020B0604020202020204" pitchFamily="34" charset="0"/>
                <a:cs typeface="Arial" panose="020B0604020202020204" pitchFamily="34" charset="0"/>
              </a:rPr>
              <a:t> дарга                 П.Оюунаа            </a:t>
            </a:r>
            <a:r>
              <a:rPr lang="mn-MN" sz="1000">
                <a:latin typeface="Arial" panose="020B0604020202020204" pitchFamily="34" charset="0"/>
                <a:cs typeface="Arial" panose="020B0604020202020204" pitchFamily="34" charset="0"/>
              </a:rPr>
              <a:t>.............................</a:t>
            </a:r>
            <a:r>
              <a:rPr lang="mn-MN" sz="1000" baseline="0">
                <a:latin typeface="Arial" panose="020B0604020202020204" pitchFamily="34" charset="0"/>
                <a:cs typeface="Arial" panose="020B0604020202020204" pitchFamily="34" charset="0"/>
              </a:rPr>
              <a:t>    </a:t>
            </a:r>
            <a:endParaRPr lang="mn-MN" sz="10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r>
              <a:rPr lang="mn-MN" sz="1000">
                <a:latin typeface="Arial" panose="020B0604020202020204" pitchFamily="34" charset="0"/>
                <a:cs typeface="Arial" panose="020B0604020202020204" pitchFamily="34" charset="0"/>
              </a:rPr>
              <a:t>                                     /Албан тушаал/                        /Нэр/                     /Гарын үсэг/</a:t>
            </a:r>
          </a:p>
          <a:p>
            <a:endParaRPr lang="en-US" sz="10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endParaRPr lang="mn-MN" sz="10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endParaRPr lang="mn-MN" sz="10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r>
              <a:rPr lang="mn-MN" sz="1000">
                <a:latin typeface="Arial" panose="020B0604020202020204" pitchFamily="34" charset="0"/>
                <a:cs typeface="Arial" panose="020B0604020202020204" pitchFamily="34" charset="0"/>
              </a:rPr>
              <a:t>Тайлан</a:t>
            </a:r>
            <a:r>
              <a:rPr lang="mn-MN" sz="1000" baseline="0">
                <a:latin typeface="Arial" panose="020B0604020202020204" pitchFamily="34" charset="0"/>
                <a:cs typeface="Arial" panose="020B0604020202020204" pitchFamily="34" charset="0"/>
              </a:rPr>
              <a:t> гаргаж нэгтгэсэн:  Ахлах шинжээч                 Д.Анхзаяа          ..............................</a:t>
            </a:r>
          </a:p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mn-MN" sz="1000" baseline="0">
                <a:latin typeface="Arial" panose="020B0604020202020204" pitchFamily="34" charset="0"/>
                <a:cs typeface="Arial" panose="020B0604020202020204" pitchFamily="34" charset="0"/>
              </a:rPr>
              <a:t>                                            </a:t>
            </a:r>
            <a:r>
              <a:rPr lang="mn-MN" sz="100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/Албан тушаал/               /Нэр/                    /Гарын үсэг/</a:t>
            </a:r>
            <a:endParaRPr lang="en-US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endParaRPr lang="en-US" sz="10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r>
              <a:rPr lang="en-US" sz="100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endParaRPr lang="mn-MN" sz="10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r>
              <a:rPr lang="mn-MN" sz="1000">
                <a:latin typeface="Arial" panose="020B0604020202020204" pitchFamily="34" charset="0"/>
                <a:cs typeface="Arial" panose="020B0604020202020204" pitchFamily="34" charset="0"/>
              </a:rPr>
              <a:t>2025</a:t>
            </a:r>
            <a:r>
              <a:rPr lang="en-US" sz="1000" baseline="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mn-MN" sz="1000" baseline="0">
                <a:latin typeface="Arial" panose="020B0604020202020204" pitchFamily="34" charset="0"/>
                <a:cs typeface="Arial" panose="020B0604020202020204" pitchFamily="34" charset="0"/>
              </a:rPr>
              <a:t>оны 07</a:t>
            </a:r>
            <a:r>
              <a:rPr lang="en-US" sz="1000" baseline="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mn-MN" sz="1000" baseline="0">
                <a:latin typeface="Arial" panose="020B0604020202020204" pitchFamily="34" charset="0"/>
                <a:cs typeface="Arial" panose="020B0604020202020204" pitchFamily="34" charset="0"/>
              </a:rPr>
              <a:t>сарын 28</a:t>
            </a:r>
            <a:r>
              <a:rPr lang="en-US" sz="1000" baseline="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mn-MN" sz="1000" baseline="0">
                <a:latin typeface="Arial" panose="020B0604020202020204" pitchFamily="34" charset="0"/>
                <a:cs typeface="Arial" panose="020B0604020202020204" pitchFamily="34" charset="0"/>
              </a:rPr>
              <a:t>өдөр </a:t>
            </a:r>
            <a:endParaRPr lang="mn-MN" sz="10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357734</xdr:colOff>
      <xdr:row>2</xdr:row>
      <xdr:rowOff>166471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B294EE2-729F-4F84-ADD9-6C787087417B}"/>
            </a:ext>
          </a:extLst>
        </xdr:cNvPr>
        <xdr:cNvSpPr/>
      </xdr:nvSpPr>
      <xdr:spPr>
        <a:xfrm>
          <a:off x="0" y="0"/>
          <a:ext cx="2497196" cy="65004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just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mn-MN" sz="1000">
              <a:solidFill>
                <a:sysClr val="windowText" lastClr="000000"/>
              </a:solidFill>
              <a:effectLst/>
              <a:latin typeface="Arial" pitchFamily="34" charset="0"/>
              <a:ea typeface="Times New Roman"/>
              <a:cs typeface="Arial" pitchFamily="34" charset="0"/>
            </a:rPr>
            <a:t>Үндэсний статистикийн хорооны даргын 2022 оны 08 сарын 30-ны өдрийн А/137 тоот тушаалаар батлав.</a:t>
          </a:r>
          <a:endParaRPr lang="en-US" sz="1000">
            <a:solidFill>
              <a:sysClr val="windowText" lastClr="000000"/>
            </a:solidFill>
            <a:effectLst/>
            <a:latin typeface="Arial" pitchFamily="34" charset="0"/>
            <a:ea typeface="Times New Roman"/>
            <a:cs typeface="Arial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190500</xdr:colOff>
      <xdr:row>4</xdr:row>
      <xdr:rowOff>0</xdr:rowOff>
    </xdr:from>
    <xdr:to>
      <xdr:col>31</xdr:col>
      <xdr:colOff>257175</xdr:colOff>
      <xdr:row>8</xdr:row>
      <xdr:rowOff>47625</xdr:rowOff>
    </xdr:to>
    <xdr:sp macro="" textlink="">
      <xdr:nvSpPr>
        <xdr:cNvPr id="2" name="TextBox 10">
          <a:extLst>
            <a:ext uri="{FF2B5EF4-FFF2-40B4-BE49-F238E27FC236}">
              <a16:creationId xmlns:a16="http://schemas.microsoft.com/office/drawing/2014/main" id="{7DDFC617-E83C-4F10-B618-310D3BB99A3C}"/>
            </a:ext>
          </a:extLst>
        </xdr:cNvPr>
        <xdr:cNvSpPr txBox="1">
          <a:spLocks noChangeArrowheads="1"/>
        </xdr:cNvSpPr>
      </xdr:nvSpPr>
      <xdr:spPr bwMode="auto">
        <a:xfrm>
          <a:off x="6800850" y="1247775"/>
          <a:ext cx="4924425" cy="9620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100"/>
            </a:lnSpc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1.Боловсролын ерөнхий газар жил бүрийн </a:t>
          </a:r>
          <a:r>
            <a:rPr lang="mn-MN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  <a:r>
            <a:rPr lang="en-U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дугаар сарын </a:t>
          </a:r>
          <a:r>
            <a:rPr lang="mn-MN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10, 7 дугаар сарын 25</a:t>
          </a:r>
          <a:r>
            <a:rPr lang="en-U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-ны өдрийн дотор Боловсролын асуудал эрхэлсэн төрийн захиргааны төв байгууллагад цахим шуудан болон маягтаар ирүүлнэ. </a:t>
          </a:r>
        </a:p>
        <a:p>
          <a:pPr algn="l" rtl="0">
            <a:lnSpc>
              <a:spcPts val="1100"/>
            </a:lnSpc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2.Боловсролын асуудал эрхэлсэн төрийн захиргааны төв байгууллага нь жил бүрийн </a:t>
          </a:r>
          <a:r>
            <a:rPr lang="mn-MN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3 дугаар</a:t>
          </a:r>
          <a:r>
            <a:rPr lang="en-U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сарын </a:t>
          </a:r>
          <a:r>
            <a:rPr lang="mn-MN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  <a:r>
            <a:rPr lang="en-U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  <a:r>
            <a:rPr lang="mn-MN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, 8 дугаар сарын 01</a:t>
          </a:r>
          <a:r>
            <a:rPr lang="en-U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-н</a:t>
          </a:r>
          <a:r>
            <a:rPr lang="mn-MN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ий өдрийн</a:t>
          </a:r>
          <a:r>
            <a:rPr lang="en-U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дотор Үндэсний статистикийн хороонд цахим шуудан болон маягтаар ирүүлнэ. 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173096</xdr:colOff>
      <xdr:row>2</xdr:row>
      <xdr:rowOff>164273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4D99E0CE-2805-447C-BC5E-6A3EBCFCE678}"/>
            </a:ext>
          </a:extLst>
        </xdr:cNvPr>
        <xdr:cNvSpPr/>
      </xdr:nvSpPr>
      <xdr:spPr>
        <a:xfrm>
          <a:off x="0" y="0"/>
          <a:ext cx="2497196" cy="65004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just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mn-MN" sz="1000">
              <a:solidFill>
                <a:sysClr val="windowText" lastClr="000000"/>
              </a:solidFill>
              <a:effectLst/>
              <a:latin typeface="Arial" pitchFamily="34" charset="0"/>
              <a:ea typeface="Times New Roman"/>
              <a:cs typeface="Arial" pitchFamily="34" charset="0"/>
            </a:rPr>
            <a:t>Үндэсний статистикийн хорооны даргын 2022 оны 08 сарын 30-ны өдрийн А/137 тоот тушаалаар батлав.</a:t>
          </a:r>
          <a:endParaRPr lang="en-US" sz="1000">
            <a:solidFill>
              <a:sysClr val="windowText" lastClr="000000"/>
            </a:solidFill>
            <a:effectLst/>
            <a:latin typeface="Arial" pitchFamily="34" charset="0"/>
            <a:ea typeface="Times New Roman"/>
            <a:cs typeface="Arial" pitchFamily="34" charset="0"/>
          </a:endParaRPr>
        </a:p>
      </xdr:txBody>
    </xdr:sp>
    <xdr:clientData/>
  </xdr:twoCellAnchor>
  <xdr:twoCellAnchor>
    <xdr:from>
      <xdr:col>3</xdr:col>
      <xdr:colOff>127000</xdr:colOff>
      <xdr:row>24</xdr:row>
      <xdr:rowOff>111123</xdr:rowOff>
    </xdr:from>
    <xdr:to>
      <xdr:col>24</xdr:col>
      <xdr:colOff>27337</xdr:colOff>
      <xdr:row>35</xdr:row>
      <xdr:rowOff>82825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5F87C52B-89DD-4AA8-A798-47867CC7C0C5}"/>
            </a:ext>
          </a:extLst>
        </xdr:cNvPr>
        <xdr:cNvGrpSpPr>
          <a:grpSpLocks/>
        </xdr:cNvGrpSpPr>
      </xdr:nvGrpSpPr>
      <xdr:grpSpPr bwMode="auto">
        <a:xfrm>
          <a:off x="2040283" y="7292145"/>
          <a:ext cx="6874293" cy="1793876"/>
          <a:chOff x="1053352" y="4050248"/>
          <a:chExt cx="1879374" cy="585752"/>
        </a:xfrm>
      </xdr:grpSpPr>
      <xdr:sp macro="" textlink="">
        <xdr:nvSpPr>
          <xdr:cNvPr id="5" name="Text Box 8">
            <a:extLst>
              <a:ext uri="{FF2B5EF4-FFF2-40B4-BE49-F238E27FC236}">
                <a16:creationId xmlns:a16="http://schemas.microsoft.com/office/drawing/2014/main" id="{A0B8C6FA-1001-9D25-D762-5ACE9BC0E5DE}"/>
              </a:ext>
            </a:extLst>
          </xdr:cNvPr>
          <xdr:cNvSpPr txBox="1">
            <a:spLocks noChangeArrowheads="1"/>
          </xdr:cNvSpPr>
        </xdr:nvSpPr>
        <xdr:spPr bwMode="auto">
          <a:xfrm flipH="1">
            <a:off x="1053352" y="4215673"/>
            <a:ext cx="271798" cy="197102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ctr" upright="1"/>
          <a:lstStyle/>
          <a:p>
            <a:pPr algn="ctr"/>
            <a:r>
              <a:rPr lang="en-US" sz="1000">
                <a:latin typeface="Arial" pitchFamily="34" charset="0"/>
                <a:ea typeface="+mn-ea"/>
                <a:cs typeface="Arial" pitchFamily="34" charset="0"/>
              </a:rPr>
              <a:t>Тамг</a:t>
            </a:r>
            <a:r>
              <a:rPr lang="mn-MN" sz="1000">
                <a:latin typeface="Arial" pitchFamily="34" charset="0"/>
                <a:ea typeface="+mn-ea"/>
                <a:cs typeface="Arial" pitchFamily="34" charset="0"/>
              </a:rPr>
              <a:t>а</a:t>
            </a:r>
            <a:endParaRPr lang="en-US" sz="1000">
              <a:latin typeface="Arial" pitchFamily="34" charset="0"/>
              <a:ea typeface="+mn-ea"/>
              <a:cs typeface="Arial" pitchFamily="34" charset="0"/>
            </a:endParaRPr>
          </a:p>
          <a:p>
            <a:pPr algn="ctr"/>
            <a:r>
              <a:rPr lang="en-US" sz="1000">
                <a:latin typeface="Arial" pitchFamily="34" charset="0"/>
                <a:ea typeface="+mn-ea"/>
                <a:cs typeface="Arial" pitchFamily="34" charset="0"/>
              </a:rPr>
              <a:t>тэмдэг</a:t>
            </a:r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2925A4A9-3783-BFB6-70CC-BF8141C6190D}"/>
              </a:ext>
            </a:extLst>
          </xdr:cNvPr>
          <xdr:cNvSpPr txBox="1"/>
        </xdr:nvSpPr>
        <xdr:spPr>
          <a:xfrm>
            <a:off x="1419905" y="4050248"/>
            <a:ext cx="1512821" cy="58575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mn-MN" sz="10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r>
              <a:rPr lang="mn-MN" sz="1000">
                <a:latin typeface="Arial" panose="020B0604020202020204" pitchFamily="34" charset="0"/>
                <a:cs typeface="Arial" panose="020B0604020202020204" pitchFamily="34" charset="0"/>
              </a:rPr>
              <a:t>Тайлан хянасан:          БНБТГ-ын</a:t>
            </a:r>
            <a:r>
              <a:rPr lang="mn-MN" sz="1000" baseline="0">
                <a:latin typeface="Arial" panose="020B0604020202020204" pitchFamily="34" charset="0"/>
                <a:cs typeface="Arial" panose="020B0604020202020204" pitchFamily="34" charset="0"/>
              </a:rPr>
              <a:t> дарга                    П.Оюунаа            </a:t>
            </a:r>
            <a:r>
              <a:rPr lang="mn-MN" sz="1000">
                <a:latin typeface="Arial" panose="020B0604020202020204" pitchFamily="34" charset="0"/>
                <a:cs typeface="Arial" panose="020B0604020202020204" pitchFamily="34" charset="0"/>
              </a:rPr>
              <a:t>.............................</a:t>
            </a:r>
            <a:r>
              <a:rPr lang="mn-MN" sz="1000" baseline="0">
                <a:latin typeface="Arial" panose="020B0604020202020204" pitchFamily="34" charset="0"/>
                <a:cs typeface="Arial" panose="020B0604020202020204" pitchFamily="34" charset="0"/>
              </a:rPr>
              <a:t>    </a:t>
            </a:r>
            <a:endParaRPr lang="mn-MN" sz="10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r>
              <a:rPr lang="mn-MN" sz="1000">
                <a:latin typeface="Arial" panose="020B0604020202020204" pitchFamily="34" charset="0"/>
                <a:cs typeface="Arial" panose="020B0604020202020204" pitchFamily="34" charset="0"/>
              </a:rPr>
              <a:t>                                     /Албан тушаал/                        /Нэр/                     /Гарын үсэг/</a:t>
            </a:r>
          </a:p>
          <a:p>
            <a:endParaRPr lang="en-US" sz="10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endParaRPr lang="mn-MN" sz="10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endParaRPr lang="mn-MN" sz="10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r>
              <a:rPr lang="mn-MN" sz="1000">
                <a:latin typeface="Arial" panose="020B0604020202020204" pitchFamily="34" charset="0"/>
                <a:cs typeface="Arial" panose="020B0604020202020204" pitchFamily="34" charset="0"/>
              </a:rPr>
              <a:t>Тайлан</a:t>
            </a:r>
            <a:r>
              <a:rPr lang="mn-MN" sz="1000" baseline="0">
                <a:latin typeface="Arial" panose="020B0604020202020204" pitchFamily="34" charset="0"/>
                <a:cs typeface="Arial" panose="020B0604020202020204" pitchFamily="34" charset="0"/>
              </a:rPr>
              <a:t> гаргаж нэгтгэсэн:  Ахлах шинжээч                 Д.Анхзаяа          ..............................</a:t>
            </a:r>
          </a:p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mn-MN" sz="1000" baseline="0">
                <a:latin typeface="Arial" panose="020B0604020202020204" pitchFamily="34" charset="0"/>
                <a:cs typeface="Arial" panose="020B0604020202020204" pitchFamily="34" charset="0"/>
              </a:rPr>
              <a:t>                                            </a:t>
            </a:r>
            <a:r>
              <a:rPr lang="mn-MN" sz="100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/Албан тушаал/               /Нэр/                    /Гарын үсэг/</a:t>
            </a:r>
            <a:endParaRPr lang="en-US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endParaRPr lang="en-US" sz="10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r>
              <a:rPr lang="en-US" sz="100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endParaRPr lang="mn-MN" sz="10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r>
              <a:rPr lang="mn-MN" sz="1000">
                <a:latin typeface="Arial" panose="020B0604020202020204" pitchFamily="34" charset="0"/>
                <a:cs typeface="Arial" panose="020B0604020202020204" pitchFamily="34" charset="0"/>
              </a:rPr>
              <a:t>2025</a:t>
            </a:r>
            <a:r>
              <a:rPr lang="en-US" sz="1000" baseline="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mn-MN" sz="1000" baseline="0">
                <a:latin typeface="Arial" panose="020B0604020202020204" pitchFamily="34" charset="0"/>
                <a:cs typeface="Arial" panose="020B0604020202020204" pitchFamily="34" charset="0"/>
              </a:rPr>
              <a:t>оны 07</a:t>
            </a:r>
            <a:r>
              <a:rPr lang="en-US" sz="1000" baseline="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mn-MN" sz="1000" baseline="0">
                <a:latin typeface="Arial" panose="020B0604020202020204" pitchFamily="34" charset="0"/>
                <a:cs typeface="Arial" panose="020B0604020202020204" pitchFamily="34" charset="0"/>
              </a:rPr>
              <a:t>сарын 28</a:t>
            </a:r>
            <a:r>
              <a:rPr lang="en-US" sz="1000" baseline="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mn-MN" sz="1000" baseline="0">
                <a:latin typeface="Arial" panose="020B0604020202020204" pitchFamily="34" charset="0"/>
                <a:cs typeface="Arial" panose="020B0604020202020204" pitchFamily="34" charset="0"/>
              </a:rPr>
              <a:t>өдөр </a:t>
            </a:r>
            <a:endParaRPr lang="mn-MN" sz="10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2:E6"/>
  <sheetViews>
    <sheetView tabSelected="1" view="pageBreakPreview" zoomScaleNormal="100" zoomScaleSheetLayoutView="100" workbookViewId="0">
      <selection activeCell="C20" sqref="C20"/>
    </sheetView>
  </sheetViews>
  <sheetFormatPr defaultRowHeight="15" x14ac:dyDescent="0.25"/>
  <cols>
    <col min="1" max="1" width="7" customWidth="1"/>
    <col min="2" max="2" width="10.28515625" customWidth="1"/>
    <col min="3" max="3" width="48.42578125" customWidth="1"/>
    <col min="4" max="4" width="13.42578125" customWidth="1"/>
    <col min="5" max="5" width="13.140625" customWidth="1"/>
  </cols>
  <sheetData>
    <row r="2" spans="1:5" ht="33" customHeight="1" x14ac:dyDescent="0.25">
      <c r="A2" s="106" t="s">
        <v>63</v>
      </c>
      <c r="B2" s="106"/>
      <c r="C2" s="106"/>
      <c r="D2" s="106"/>
      <c r="E2" s="106"/>
    </row>
    <row r="3" spans="1:5" ht="24.75" customHeight="1" x14ac:dyDescent="0.25">
      <c r="A3" s="107" t="s">
        <v>59</v>
      </c>
      <c r="B3" s="107"/>
      <c r="C3" s="107"/>
      <c r="D3" s="82" t="s">
        <v>65</v>
      </c>
      <c r="E3" s="82" t="s">
        <v>64</v>
      </c>
    </row>
    <row r="4" spans="1:5" ht="38.25" x14ac:dyDescent="0.25">
      <c r="A4" s="82" t="s">
        <v>57</v>
      </c>
      <c r="B4" s="84" t="s">
        <v>58</v>
      </c>
      <c r="C4" s="85" t="s">
        <v>60</v>
      </c>
      <c r="D4" s="86" t="s">
        <v>67</v>
      </c>
      <c r="E4" s="83" t="s">
        <v>66</v>
      </c>
    </row>
    <row r="5" spans="1:5" ht="38.25" x14ac:dyDescent="0.25">
      <c r="A5" s="82" t="s">
        <v>57</v>
      </c>
      <c r="B5" s="84" t="s">
        <v>35</v>
      </c>
      <c r="C5" s="85" t="s">
        <v>61</v>
      </c>
      <c r="D5" s="86" t="s">
        <v>67</v>
      </c>
      <c r="E5" s="83" t="s">
        <v>66</v>
      </c>
    </row>
    <row r="6" spans="1:5" ht="38.25" x14ac:dyDescent="0.25">
      <c r="A6" s="82" t="s">
        <v>57</v>
      </c>
      <c r="B6" s="84" t="s">
        <v>56</v>
      </c>
      <c r="C6" s="85" t="s">
        <v>62</v>
      </c>
      <c r="D6" s="86" t="s">
        <v>67</v>
      </c>
      <c r="E6" s="83" t="s">
        <v>66</v>
      </c>
    </row>
  </sheetData>
  <mergeCells count="2">
    <mergeCell ref="A2:E2"/>
    <mergeCell ref="A3:C3"/>
  </mergeCells>
  <printOptions horizontalCentered="1"/>
  <pageMargins left="0.7" right="0.7" top="0.75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00"/>
  </sheetPr>
  <dimension ref="A1:AF370"/>
  <sheetViews>
    <sheetView view="pageBreakPreview" topLeftCell="C3" zoomScaleNormal="100" zoomScaleSheetLayoutView="100" workbookViewId="0">
      <selection activeCell="AE10" sqref="AE10"/>
    </sheetView>
  </sheetViews>
  <sheetFormatPr defaultColWidth="8.85546875" defaultRowHeight="12.75" x14ac:dyDescent="0.25"/>
  <cols>
    <col min="1" max="1" width="21.42578125" style="2" customWidth="1"/>
    <col min="2" max="2" width="17.28515625" style="2" customWidth="1"/>
    <col min="3" max="3" width="36" style="2" customWidth="1"/>
    <col min="4" max="4" width="4.140625" style="2" customWidth="1"/>
    <col min="5" max="5" width="7.7109375" style="2" customWidth="1"/>
    <col min="6" max="6" width="5.85546875" style="2" customWidth="1"/>
    <col min="7" max="7" width="7" style="2" customWidth="1"/>
    <col min="8" max="10" width="5.42578125" style="2" customWidth="1"/>
    <col min="11" max="11" width="6.5703125" style="2" customWidth="1"/>
    <col min="12" max="12" width="5.42578125" style="2" customWidth="1"/>
    <col min="13" max="13" width="6.85546875" style="2" customWidth="1"/>
    <col min="14" max="19" width="5.42578125" style="2" customWidth="1"/>
    <col min="20" max="242" width="8.85546875" style="2"/>
    <col min="243" max="243" width="10.85546875" style="2" customWidth="1"/>
    <col min="244" max="244" width="47.85546875" style="2" customWidth="1"/>
    <col min="245" max="252" width="11.140625" style="2" customWidth="1"/>
    <col min="253" max="267" width="0" style="2" hidden="1" customWidth="1"/>
    <col min="268" max="498" width="8.85546875" style="2"/>
    <col min="499" max="499" width="10.85546875" style="2" customWidth="1"/>
    <col min="500" max="500" width="47.85546875" style="2" customWidth="1"/>
    <col min="501" max="508" width="11.140625" style="2" customWidth="1"/>
    <col min="509" max="523" width="0" style="2" hidden="1" customWidth="1"/>
    <col min="524" max="754" width="8.85546875" style="2"/>
    <col min="755" max="755" width="10.85546875" style="2" customWidth="1"/>
    <col min="756" max="756" width="47.85546875" style="2" customWidth="1"/>
    <col min="757" max="764" width="11.140625" style="2" customWidth="1"/>
    <col min="765" max="779" width="0" style="2" hidden="1" customWidth="1"/>
    <col min="780" max="1010" width="8.85546875" style="2"/>
    <col min="1011" max="1011" width="10.85546875" style="2" customWidth="1"/>
    <col min="1012" max="1012" width="47.85546875" style="2" customWidth="1"/>
    <col min="1013" max="1020" width="11.140625" style="2" customWidth="1"/>
    <col min="1021" max="1035" width="0" style="2" hidden="1" customWidth="1"/>
    <col min="1036" max="1266" width="8.85546875" style="2"/>
    <col min="1267" max="1267" width="10.85546875" style="2" customWidth="1"/>
    <col min="1268" max="1268" width="47.85546875" style="2" customWidth="1"/>
    <col min="1269" max="1276" width="11.140625" style="2" customWidth="1"/>
    <col min="1277" max="1291" width="0" style="2" hidden="1" customWidth="1"/>
    <col min="1292" max="1522" width="8.85546875" style="2"/>
    <col min="1523" max="1523" width="10.85546875" style="2" customWidth="1"/>
    <col min="1524" max="1524" width="47.85546875" style="2" customWidth="1"/>
    <col min="1525" max="1532" width="11.140625" style="2" customWidth="1"/>
    <col min="1533" max="1547" width="0" style="2" hidden="1" customWidth="1"/>
    <col min="1548" max="1778" width="8.85546875" style="2"/>
    <col min="1779" max="1779" width="10.85546875" style="2" customWidth="1"/>
    <col min="1780" max="1780" width="47.85546875" style="2" customWidth="1"/>
    <col min="1781" max="1788" width="11.140625" style="2" customWidth="1"/>
    <col min="1789" max="1803" width="0" style="2" hidden="1" customWidth="1"/>
    <col min="1804" max="2034" width="8.85546875" style="2"/>
    <col min="2035" max="2035" width="10.85546875" style="2" customWidth="1"/>
    <col min="2036" max="2036" width="47.85546875" style="2" customWidth="1"/>
    <col min="2037" max="2044" width="11.140625" style="2" customWidth="1"/>
    <col min="2045" max="2059" width="0" style="2" hidden="1" customWidth="1"/>
    <col min="2060" max="2290" width="8.85546875" style="2"/>
    <col min="2291" max="2291" width="10.85546875" style="2" customWidth="1"/>
    <col min="2292" max="2292" width="47.85546875" style="2" customWidth="1"/>
    <col min="2293" max="2300" width="11.140625" style="2" customWidth="1"/>
    <col min="2301" max="2315" width="0" style="2" hidden="1" customWidth="1"/>
    <col min="2316" max="2546" width="8.85546875" style="2"/>
    <col min="2547" max="2547" width="10.85546875" style="2" customWidth="1"/>
    <col min="2548" max="2548" width="47.85546875" style="2" customWidth="1"/>
    <col min="2549" max="2556" width="11.140625" style="2" customWidth="1"/>
    <col min="2557" max="2571" width="0" style="2" hidden="1" customWidth="1"/>
    <col min="2572" max="2802" width="8.85546875" style="2"/>
    <col min="2803" max="2803" width="10.85546875" style="2" customWidth="1"/>
    <col min="2804" max="2804" width="47.85546875" style="2" customWidth="1"/>
    <col min="2805" max="2812" width="11.140625" style="2" customWidth="1"/>
    <col min="2813" max="2827" width="0" style="2" hidden="1" customWidth="1"/>
    <col min="2828" max="3058" width="8.85546875" style="2"/>
    <col min="3059" max="3059" width="10.85546875" style="2" customWidth="1"/>
    <col min="3060" max="3060" width="47.85546875" style="2" customWidth="1"/>
    <col min="3061" max="3068" width="11.140625" style="2" customWidth="1"/>
    <col min="3069" max="3083" width="0" style="2" hidden="1" customWidth="1"/>
    <col min="3084" max="3314" width="8.85546875" style="2"/>
    <col min="3315" max="3315" width="10.85546875" style="2" customWidth="1"/>
    <col min="3316" max="3316" width="47.85546875" style="2" customWidth="1"/>
    <col min="3317" max="3324" width="11.140625" style="2" customWidth="1"/>
    <col min="3325" max="3339" width="0" style="2" hidden="1" customWidth="1"/>
    <col min="3340" max="3570" width="8.85546875" style="2"/>
    <col min="3571" max="3571" width="10.85546875" style="2" customWidth="1"/>
    <col min="3572" max="3572" width="47.85546875" style="2" customWidth="1"/>
    <col min="3573" max="3580" width="11.140625" style="2" customWidth="1"/>
    <col min="3581" max="3595" width="0" style="2" hidden="1" customWidth="1"/>
    <col min="3596" max="3826" width="8.85546875" style="2"/>
    <col min="3827" max="3827" width="10.85546875" style="2" customWidth="1"/>
    <col min="3828" max="3828" width="47.85546875" style="2" customWidth="1"/>
    <col min="3829" max="3836" width="11.140625" style="2" customWidth="1"/>
    <col min="3837" max="3851" width="0" style="2" hidden="1" customWidth="1"/>
    <col min="3852" max="4082" width="8.85546875" style="2"/>
    <col min="4083" max="4083" width="10.85546875" style="2" customWidth="1"/>
    <col min="4084" max="4084" width="47.85546875" style="2" customWidth="1"/>
    <col min="4085" max="4092" width="11.140625" style="2" customWidth="1"/>
    <col min="4093" max="4107" width="0" style="2" hidden="1" customWidth="1"/>
    <col min="4108" max="4338" width="8.85546875" style="2"/>
    <col min="4339" max="4339" width="10.85546875" style="2" customWidth="1"/>
    <col min="4340" max="4340" width="47.85546875" style="2" customWidth="1"/>
    <col min="4341" max="4348" width="11.140625" style="2" customWidth="1"/>
    <col min="4349" max="4363" width="0" style="2" hidden="1" customWidth="1"/>
    <col min="4364" max="4594" width="8.85546875" style="2"/>
    <col min="4595" max="4595" width="10.85546875" style="2" customWidth="1"/>
    <col min="4596" max="4596" width="47.85546875" style="2" customWidth="1"/>
    <col min="4597" max="4604" width="11.140625" style="2" customWidth="1"/>
    <col min="4605" max="4619" width="0" style="2" hidden="1" customWidth="1"/>
    <col min="4620" max="4850" width="8.85546875" style="2"/>
    <col min="4851" max="4851" width="10.85546875" style="2" customWidth="1"/>
    <col min="4852" max="4852" width="47.85546875" style="2" customWidth="1"/>
    <col min="4853" max="4860" width="11.140625" style="2" customWidth="1"/>
    <col min="4861" max="4875" width="0" style="2" hidden="1" customWidth="1"/>
    <col min="4876" max="5106" width="8.85546875" style="2"/>
    <col min="5107" max="5107" width="10.85546875" style="2" customWidth="1"/>
    <col min="5108" max="5108" width="47.85546875" style="2" customWidth="1"/>
    <col min="5109" max="5116" width="11.140625" style="2" customWidth="1"/>
    <col min="5117" max="5131" width="0" style="2" hidden="1" customWidth="1"/>
    <col min="5132" max="5362" width="8.85546875" style="2"/>
    <col min="5363" max="5363" width="10.85546875" style="2" customWidth="1"/>
    <col min="5364" max="5364" width="47.85546875" style="2" customWidth="1"/>
    <col min="5365" max="5372" width="11.140625" style="2" customWidth="1"/>
    <col min="5373" max="5387" width="0" style="2" hidden="1" customWidth="1"/>
    <col min="5388" max="5618" width="8.85546875" style="2"/>
    <col min="5619" max="5619" width="10.85546875" style="2" customWidth="1"/>
    <col min="5620" max="5620" width="47.85546875" style="2" customWidth="1"/>
    <col min="5621" max="5628" width="11.140625" style="2" customWidth="1"/>
    <col min="5629" max="5643" width="0" style="2" hidden="1" customWidth="1"/>
    <col min="5644" max="5874" width="8.85546875" style="2"/>
    <col min="5875" max="5875" width="10.85546875" style="2" customWidth="1"/>
    <col min="5876" max="5876" width="47.85546875" style="2" customWidth="1"/>
    <col min="5877" max="5884" width="11.140625" style="2" customWidth="1"/>
    <col min="5885" max="5899" width="0" style="2" hidden="1" customWidth="1"/>
    <col min="5900" max="6130" width="8.85546875" style="2"/>
    <col min="6131" max="6131" width="10.85546875" style="2" customWidth="1"/>
    <col min="6132" max="6132" width="47.85546875" style="2" customWidth="1"/>
    <col min="6133" max="6140" width="11.140625" style="2" customWidth="1"/>
    <col min="6141" max="6155" width="0" style="2" hidden="1" customWidth="1"/>
    <col min="6156" max="6386" width="8.85546875" style="2"/>
    <col min="6387" max="6387" width="10.85546875" style="2" customWidth="1"/>
    <col min="6388" max="6388" width="47.85546875" style="2" customWidth="1"/>
    <col min="6389" max="6396" width="11.140625" style="2" customWidth="1"/>
    <col min="6397" max="6411" width="0" style="2" hidden="1" customWidth="1"/>
    <col min="6412" max="6642" width="8.85546875" style="2"/>
    <col min="6643" max="6643" width="10.85546875" style="2" customWidth="1"/>
    <col min="6644" max="6644" width="47.85546875" style="2" customWidth="1"/>
    <col min="6645" max="6652" width="11.140625" style="2" customWidth="1"/>
    <col min="6653" max="6667" width="0" style="2" hidden="1" customWidth="1"/>
    <col min="6668" max="6898" width="8.85546875" style="2"/>
    <col min="6899" max="6899" width="10.85546875" style="2" customWidth="1"/>
    <col min="6900" max="6900" width="47.85546875" style="2" customWidth="1"/>
    <col min="6901" max="6908" width="11.140625" style="2" customWidth="1"/>
    <col min="6909" max="6923" width="0" style="2" hidden="1" customWidth="1"/>
    <col min="6924" max="7154" width="8.85546875" style="2"/>
    <col min="7155" max="7155" width="10.85546875" style="2" customWidth="1"/>
    <col min="7156" max="7156" width="47.85546875" style="2" customWidth="1"/>
    <col min="7157" max="7164" width="11.140625" style="2" customWidth="1"/>
    <col min="7165" max="7179" width="0" style="2" hidden="1" customWidth="1"/>
    <col min="7180" max="7410" width="8.85546875" style="2"/>
    <col min="7411" max="7411" width="10.85546875" style="2" customWidth="1"/>
    <col min="7412" max="7412" width="47.85546875" style="2" customWidth="1"/>
    <col min="7413" max="7420" width="11.140625" style="2" customWidth="1"/>
    <col min="7421" max="7435" width="0" style="2" hidden="1" customWidth="1"/>
    <col min="7436" max="7666" width="8.85546875" style="2"/>
    <col min="7667" max="7667" width="10.85546875" style="2" customWidth="1"/>
    <col min="7668" max="7668" width="47.85546875" style="2" customWidth="1"/>
    <col min="7669" max="7676" width="11.140625" style="2" customWidth="1"/>
    <col min="7677" max="7691" width="0" style="2" hidden="1" customWidth="1"/>
    <col min="7692" max="7922" width="8.85546875" style="2"/>
    <col min="7923" max="7923" width="10.85546875" style="2" customWidth="1"/>
    <col min="7924" max="7924" width="47.85546875" style="2" customWidth="1"/>
    <col min="7925" max="7932" width="11.140625" style="2" customWidth="1"/>
    <col min="7933" max="7947" width="0" style="2" hidden="1" customWidth="1"/>
    <col min="7948" max="8178" width="8.85546875" style="2"/>
    <col min="8179" max="8179" width="10.85546875" style="2" customWidth="1"/>
    <col min="8180" max="8180" width="47.85546875" style="2" customWidth="1"/>
    <col min="8181" max="8188" width="11.140625" style="2" customWidth="1"/>
    <col min="8189" max="8203" width="0" style="2" hidden="1" customWidth="1"/>
    <col min="8204" max="8434" width="8.85546875" style="2"/>
    <col min="8435" max="8435" width="10.85546875" style="2" customWidth="1"/>
    <col min="8436" max="8436" width="47.85546875" style="2" customWidth="1"/>
    <col min="8437" max="8444" width="11.140625" style="2" customWidth="1"/>
    <col min="8445" max="8459" width="0" style="2" hidden="1" customWidth="1"/>
    <col min="8460" max="8690" width="8.85546875" style="2"/>
    <col min="8691" max="8691" width="10.85546875" style="2" customWidth="1"/>
    <col min="8692" max="8692" width="47.85546875" style="2" customWidth="1"/>
    <col min="8693" max="8700" width="11.140625" style="2" customWidth="1"/>
    <col min="8701" max="8715" width="0" style="2" hidden="1" customWidth="1"/>
    <col min="8716" max="8946" width="8.85546875" style="2"/>
    <col min="8947" max="8947" width="10.85546875" style="2" customWidth="1"/>
    <col min="8948" max="8948" width="47.85546875" style="2" customWidth="1"/>
    <col min="8949" max="8956" width="11.140625" style="2" customWidth="1"/>
    <col min="8957" max="8971" width="0" style="2" hidden="1" customWidth="1"/>
    <col min="8972" max="9202" width="8.85546875" style="2"/>
    <col min="9203" max="9203" width="10.85546875" style="2" customWidth="1"/>
    <col min="9204" max="9204" width="47.85546875" style="2" customWidth="1"/>
    <col min="9205" max="9212" width="11.140625" style="2" customWidth="1"/>
    <col min="9213" max="9227" width="0" style="2" hidden="1" customWidth="1"/>
    <col min="9228" max="9458" width="8.85546875" style="2"/>
    <col min="9459" max="9459" width="10.85546875" style="2" customWidth="1"/>
    <col min="9460" max="9460" width="47.85546875" style="2" customWidth="1"/>
    <col min="9461" max="9468" width="11.140625" style="2" customWidth="1"/>
    <col min="9469" max="9483" width="0" style="2" hidden="1" customWidth="1"/>
    <col min="9484" max="9714" width="8.85546875" style="2"/>
    <col min="9715" max="9715" width="10.85546875" style="2" customWidth="1"/>
    <col min="9716" max="9716" width="47.85546875" style="2" customWidth="1"/>
    <col min="9717" max="9724" width="11.140625" style="2" customWidth="1"/>
    <col min="9725" max="9739" width="0" style="2" hidden="1" customWidth="1"/>
    <col min="9740" max="9970" width="8.85546875" style="2"/>
    <col min="9971" max="9971" width="10.85546875" style="2" customWidth="1"/>
    <col min="9972" max="9972" width="47.85546875" style="2" customWidth="1"/>
    <col min="9973" max="9980" width="11.140625" style="2" customWidth="1"/>
    <col min="9981" max="9995" width="0" style="2" hidden="1" customWidth="1"/>
    <col min="9996" max="10226" width="8.85546875" style="2"/>
    <col min="10227" max="10227" width="10.85546875" style="2" customWidth="1"/>
    <col min="10228" max="10228" width="47.85546875" style="2" customWidth="1"/>
    <col min="10229" max="10236" width="11.140625" style="2" customWidth="1"/>
    <col min="10237" max="10251" width="0" style="2" hidden="1" customWidth="1"/>
    <col min="10252" max="10482" width="8.85546875" style="2"/>
    <col min="10483" max="10483" width="10.85546875" style="2" customWidth="1"/>
    <col min="10484" max="10484" width="47.85546875" style="2" customWidth="1"/>
    <col min="10485" max="10492" width="11.140625" style="2" customWidth="1"/>
    <col min="10493" max="10507" width="0" style="2" hidden="1" customWidth="1"/>
    <col min="10508" max="10738" width="8.85546875" style="2"/>
    <col min="10739" max="10739" width="10.85546875" style="2" customWidth="1"/>
    <col min="10740" max="10740" width="47.85546875" style="2" customWidth="1"/>
    <col min="10741" max="10748" width="11.140625" style="2" customWidth="1"/>
    <col min="10749" max="10763" width="0" style="2" hidden="1" customWidth="1"/>
    <col min="10764" max="10994" width="8.85546875" style="2"/>
    <col min="10995" max="10995" width="10.85546875" style="2" customWidth="1"/>
    <col min="10996" max="10996" width="47.85546875" style="2" customWidth="1"/>
    <col min="10997" max="11004" width="11.140625" style="2" customWidth="1"/>
    <col min="11005" max="11019" width="0" style="2" hidden="1" customWidth="1"/>
    <col min="11020" max="11250" width="8.85546875" style="2"/>
    <col min="11251" max="11251" width="10.85546875" style="2" customWidth="1"/>
    <col min="11252" max="11252" width="47.85546875" style="2" customWidth="1"/>
    <col min="11253" max="11260" width="11.140625" style="2" customWidth="1"/>
    <col min="11261" max="11275" width="0" style="2" hidden="1" customWidth="1"/>
    <col min="11276" max="11506" width="8.85546875" style="2"/>
    <col min="11507" max="11507" width="10.85546875" style="2" customWidth="1"/>
    <col min="11508" max="11508" width="47.85546875" style="2" customWidth="1"/>
    <col min="11509" max="11516" width="11.140625" style="2" customWidth="1"/>
    <col min="11517" max="11531" width="0" style="2" hidden="1" customWidth="1"/>
    <col min="11532" max="11762" width="8.85546875" style="2"/>
    <col min="11763" max="11763" width="10.85546875" style="2" customWidth="1"/>
    <col min="11764" max="11764" width="47.85546875" style="2" customWidth="1"/>
    <col min="11765" max="11772" width="11.140625" style="2" customWidth="1"/>
    <col min="11773" max="11787" width="0" style="2" hidden="1" customWidth="1"/>
    <col min="11788" max="12018" width="8.85546875" style="2"/>
    <col min="12019" max="12019" width="10.85546875" style="2" customWidth="1"/>
    <col min="12020" max="12020" width="47.85546875" style="2" customWidth="1"/>
    <col min="12021" max="12028" width="11.140625" style="2" customWidth="1"/>
    <col min="12029" max="12043" width="0" style="2" hidden="1" customWidth="1"/>
    <col min="12044" max="12274" width="8.85546875" style="2"/>
    <col min="12275" max="12275" width="10.85546875" style="2" customWidth="1"/>
    <col min="12276" max="12276" width="47.85546875" style="2" customWidth="1"/>
    <col min="12277" max="12284" width="11.140625" style="2" customWidth="1"/>
    <col min="12285" max="12299" width="0" style="2" hidden="1" customWidth="1"/>
    <col min="12300" max="12530" width="8.85546875" style="2"/>
    <col min="12531" max="12531" width="10.85546875" style="2" customWidth="1"/>
    <col min="12532" max="12532" width="47.85546875" style="2" customWidth="1"/>
    <col min="12533" max="12540" width="11.140625" style="2" customWidth="1"/>
    <col min="12541" max="12555" width="0" style="2" hidden="1" customWidth="1"/>
    <col min="12556" max="12786" width="8.85546875" style="2"/>
    <col min="12787" max="12787" width="10.85546875" style="2" customWidth="1"/>
    <col min="12788" max="12788" width="47.85546875" style="2" customWidth="1"/>
    <col min="12789" max="12796" width="11.140625" style="2" customWidth="1"/>
    <col min="12797" max="12811" width="0" style="2" hidden="1" customWidth="1"/>
    <col min="12812" max="13042" width="8.85546875" style="2"/>
    <col min="13043" max="13043" width="10.85546875" style="2" customWidth="1"/>
    <col min="13044" max="13044" width="47.85546875" style="2" customWidth="1"/>
    <col min="13045" max="13052" width="11.140625" style="2" customWidth="1"/>
    <col min="13053" max="13067" width="0" style="2" hidden="1" customWidth="1"/>
    <col min="13068" max="13298" width="8.85546875" style="2"/>
    <col min="13299" max="13299" width="10.85546875" style="2" customWidth="1"/>
    <col min="13300" max="13300" width="47.85546875" style="2" customWidth="1"/>
    <col min="13301" max="13308" width="11.140625" style="2" customWidth="1"/>
    <col min="13309" max="13323" width="0" style="2" hidden="1" customWidth="1"/>
    <col min="13324" max="13554" width="8.85546875" style="2"/>
    <col min="13555" max="13555" width="10.85546875" style="2" customWidth="1"/>
    <col min="13556" max="13556" width="47.85546875" style="2" customWidth="1"/>
    <col min="13557" max="13564" width="11.140625" style="2" customWidth="1"/>
    <col min="13565" max="13579" width="0" style="2" hidden="1" customWidth="1"/>
    <col min="13580" max="13810" width="8.85546875" style="2"/>
    <col min="13811" max="13811" width="10.85546875" style="2" customWidth="1"/>
    <col min="13812" max="13812" width="47.85546875" style="2" customWidth="1"/>
    <col min="13813" max="13820" width="11.140625" style="2" customWidth="1"/>
    <col min="13821" max="13835" width="0" style="2" hidden="1" customWidth="1"/>
    <col min="13836" max="14066" width="8.85546875" style="2"/>
    <col min="14067" max="14067" width="10.85546875" style="2" customWidth="1"/>
    <col min="14068" max="14068" width="47.85546875" style="2" customWidth="1"/>
    <col min="14069" max="14076" width="11.140625" style="2" customWidth="1"/>
    <col min="14077" max="14091" width="0" style="2" hidden="1" customWidth="1"/>
    <col min="14092" max="14322" width="8.85546875" style="2"/>
    <col min="14323" max="14323" width="10.85546875" style="2" customWidth="1"/>
    <col min="14324" max="14324" width="47.85546875" style="2" customWidth="1"/>
    <col min="14325" max="14332" width="11.140625" style="2" customWidth="1"/>
    <col min="14333" max="14347" width="0" style="2" hidden="1" customWidth="1"/>
    <col min="14348" max="14578" width="8.85546875" style="2"/>
    <col min="14579" max="14579" width="10.85546875" style="2" customWidth="1"/>
    <col min="14580" max="14580" width="47.85546875" style="2" customWidth="1"/>
    <col min="14581" max="14588" width="11.140625" style="2" customWidth="1"/>
    <col min="14589" max="14603" width="0" style="2" hidden="1" customWidth="1"/>
    <col min="14604" max="14834" width="8.85546875" style="2"/>
    <col min="14835" max="14835" width="10.85546875" style="2" customWidth="1"/>
    <col min="14836" max="14836" width="47.85546875" style="2" customWidth="1"/>
    <col min="14837" max="14844" width="11.140625" style="2" customWidth="1"/>
    <col min="14845" max="14859" width="0" style="2" hidden="1" customWidth="1"/>
    <col min="14860" max="15090" width="8.85546875" style="2"/>
    <col min="15091" max="15091" width="10.85546875" style="2" customWidth="1"/>
    <col min="15092" max="15092" width="47.85546875" style="2" customWidth="1"/>
    <col min="15093" max="15100" width="11.140625" style="2" customWidth="1"/>
    <col min="15101" max="15115" width="0" style="2" hidden="1" customWidth="1"/>
    <col min="15116" max="15346" width="8.85546875" style="2"/>
    <col min="15347" max="15347" width="10.85546875" style="2" customWidth="1"/>
    <col min="15348" max="15348" width="47.85546875" style="2" customWidth="1"/>
    <col min="15349" max="15356" width="11.140625" style="2" customWidth="1"/>
    <col min="15357" max="15371" width="0" style="2" hidden="1" customWidth="1"/>
    <col min="15372" max="15602" width="8.85546875" style="2"/>
    <col min="15603" max="15603" width="10.85546875" style="2" customWidth="1"/>
    <col min="15604" max="15604" width="47.85546875" style="2" customWidth="1"/>
    <col min="15605" max="15612" width="11.140625" style="2" customWidth="1"/>
    <col min="15613" max="15627" width="0" style="2" hidden="1" customWidth="1"/>
    <col min="15628" max="15858" width="8.85546875" style="2"/>
    <col min="15859" max="15859" width="10.85546875" style="2" customWidth="1"/>
    <col min="15860" max="15860" width="47.85546875" style="2" customWidth="1"/>
    <col min="15861" max="15868" width="11.140625" style="2" customWidth="1"/>
    <col min="15869" max="15883" width="0" style="2" hidden="1" customWidth="1"/>
    <col min="15884" max="16114" width="8.85546875" style="2"/>
    <col min="16115" max="16115" width="10.85546875" style="2" customWidth="1"/>
    <col min="16116" max="16116" width="47.85546875" style="2" customWidth="1"/>
    <col min="16117" max="16124" width="11.140625" style="2" customWidth="1"/>
    <col min="16125" max="16139" width="0" style="2" hidden="1" customWidth="1"/>
    <col min="16140" max="16384" width="8.85546875" style="2"/>
  </cols>
  <sheetData>
    <row r="1" spans="1:32" ht="19.5" customHeight="1" x14ac:dyDescent="0.2">
      <c r="A1" s="15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7"/>
      <c r="S1" s="17" t="s">
        <v>18</v>
      </c>
    </row>
    <row r="2" spans="1:32" ht="19.5" customHeight="1" x14ac:dyDescent="0.2">
      <c r="A2" s="15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5"/>
      <c r="R2" s="18"/>
    </row>
    <row r="3" spans="1:32" ht="75.75" customHeight="1" x14ac:dyDescent="0.25">
      <c r="A3" s="127" t="s">
        <v>441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</row>
    <row r="4" spans="1:32" ht="24.75" customHeight="1" x14ac:dyDescent="0.25">
      <c r="A4" s="4"/>
      <c r="B4" s="4"/>
      <c r="C4" s="4"/>
      <c r="D4" s="4"/>
      <c r="E4" s="4"/>
      <c r="F4" s="4"/>
      <c r="G4" s="4"/>
      <c r="H4" s="4"/>
      <c r="I4" s="19"/>
      <c r="J4" s="19"/>
      <c r="K4" s="19"/>
      <c r="L4" s="19"/>
      <c r="M4" s="19"/>
      <c r="N4" s="19"/>
      <c r="O4" s="12"/>
      <c r="P4" s="12"/>
      <c r="Q4" s="12"/>
      <c r="R4" s="4"/>
    </row>
    <row r="5" spans="1:32" ht="24.75" customHeight="1" x14ac:dyDescent="0.25">
      <c r="A5" s="129"/>
      <c r="B5" s="129"/>
      <c r="C5" s="20"/>
      <c r="D5" s="135"/>
      <c r="E5" s="135"/>
      <c r="F5" s="135"/>
      <c r="G5" s="135"/>
      <c r="H5" s="135"/>
      <c r="I5" s="135"/>
      <c r="J5" s="135"/>
      <c r="K5" s="19"/>
      <c r="L5" s="19"/>
      <c r="M5" s="19"/>
      <c r="N5" s="19"/>
      <c r="O5" s="12"/>
      <c r="P5" s="12"/>
      <c r="Q5" s="12"/>
      <c r="R5" s="4"/>
    </row>
    <row r="6" spans="1:32" ht="24.75" customHeight="1" x14ac:dyDescent="0.2">
      <c r="A6" s="22"/>
      <c r="B6" s="23"/>
      <c r="C6" s="23"/>
      <c r="D6" s="23"/>
      <c r="E6" s="23"/>
      <c r="F6" s="23"/>
      <c r="G6" s="23"/>
      <c r="H6" s="23"/>
      <c r="I6" s="21"/>
      <c r="J6" s="21"/>
      <c r="K6" s="21"/>
      <c r="L6" s="21"/>
      <c r="M6" s="130"/>
      <c r="N6" s="130"/>
      <c r="O6" s="130"/>
      <c r="P6" s="130"/>
      <c r="Q6" s="130"/>
      <c r="R6" s="130"/>
    </row>
    <row r="7" spans="1:32" ht="18" customHeight="1" x14ac:dyDescent="0.2">
      <c r="A7" s="128" t="s">
        <v>6</v>
      </c>
      <c r="B7" s="128"/>
      <c r="C7" s="128"/>
      <c r="D7" s="128"/>
      <c r="S7" s="80" t="s">
        <v>12</v>
      </c>
    </row>
    <row r="8" spans="1:32" s="5" customFormat="1" ht="18" customHeight="1" x14ac:dyDescent="0.25">
      <c r="A8" s="116" t="s">
        <v>38</v>
      </c>
      <c r="B8" s="132" t="s">
        <v>48</v>
      </c>
      <c r="C8" s="136" t="s">
        <v>49</v>
      </c>
      <c r="D8" s="119" t="s">
        <v>4</v>
      </c>
      <c r="E8" s="122" t="s">
        <v>16</v>
      </c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2"/>
    </row>
    <row r="9" spans="1:32" s="5" customFormat="1" ht="27.75" customHeight="1" x14ac:dyDescent="0.25">
      <c r="A9" s="117"/>
      <c r="B9" s="133"/>
      <c r="C9" s="137"/>
      <c r="D9" s="120"/>
      <c r="E9" s="123"/>
      <c r="F9" s="131" t="s">
        <v>11</v>
      </c>
      <c r="G9" s="131" t="s">
        <v>3</v>
      </c>
      <c r="H9" s="113" t="s">
        <v>51</v>
      </c>
      <c r="I9" s="111"/>
      <c r="J9" s="112"/>
      <c r="K9" s="113" t="s">
        <v>52</v>
      </c>
      <c r="L9" s="111"/>
      <c r="M9" s="112"/>
      <c r="N9" s="113" t="s">
        <v>53</v>
      </c>
      <c r="O9" s="111"/>
      <c r="P9" s="112"/>
      <c r="Q9" s="113" t="s">
        <v>54</v>
      </c>
      <c r="R9" s="111"/>
      <c r="S9" s="112"/>
    </row>
    <row r="10" spans="1:32" s="6" customFormat="1" ht="50.25" customHeight="1" x14ac:dyDescent="0.25">
      <c r="A10" s="118"/>
      <c r="B10" s="134"/>
      <c r="C10" s="138"/>
      <c r="D10" s="121"/>
      <c r="E10" s="114"/>
      <c r="F10" s="131"/>
      <c r="G10" s="131"/>
      <c r="H10" s="114"/>
      <c r="I10" s="99" t="s">
        <v>11</v>
      </c>
      <c r="J10" s="99" t="s">
        <v>3</v>
      </c>
      <c r="K10" s="114"/>
      <c r="L10" s="99" t="s">
        <v>11</v>
      </c>
      <c r="M10" s="99" t="s">
        <v>3</v>
      </c>
      <c r="N10" s="114"/>
      <c r="O10" s="99" t="s">
        <v>11</v>
      </c>
      <c r="P10" s="99" t="s">
        <v>3</v>
      </c>
      <c r="Q10" s="114"/>
      <c r="R10" s="99" t="s">
        <v>11</v>
      </c>
      <c r="S10" s="99" t="s">
        <v>3</v>
      </c>
    </row>
    <row r="11" spans="1:32" s="6" customFormat="1" ht="18" customHeight="1" x14ac:dyDescent="0.25">
      <c r="A11" s="139" t="s">
        <v>1</v>
      </c>
      <c r="B11" s="139"/>
      <c r="C11" s="139"/>
      <c r="D11" s="38" t="s">
        <v>2</v>
      </c>
      <c r="E11" s="10">
        <v>1</v>
      </c>
      <c r="F11" s="10">
        <v>2</v>
      </c>
      <c r="G11" s="10">
        <v>3</v>
      </c>
      <c r="H11" s="10">
        <v>4</v>
      </c>
      <c r="I11" s="10">
        <v>5</v>
      </c>
      <c r="J11" s="10">
        <v>6</v>
      </c>
      <c r="K11" s="10">
        <v>7</v>
      </c>
      <c r="L11" s="10">
        <v>8</v>
      </c>
      <c r="M11" s="10">
        <v>9</v>
      </c>
      <c r="N11" s="10">
        <v>10</v>
      </c>
      <c r="O11" s="10">
        <v>11</v>
      </c>
      <c r="P11" s="10">
        <v>12</v>
      </c>
      <c r="Q11" s="10">
        <v>13</v>
      </c>
      <c r="R11" s="10">
        <v>14</v>
      </c>
      <c r="S11" s="10">
        <v>15</v>
      </c>
    </row>
    <row r="12" spans="1:32" s="6" customFormat="1" ht="18" customHeight="1" x14ac:dyDescent="0.25">
      <c r="A12" s="140" t="s">
        <v>0</v>
      </c>
      <c r="B12" s="140"/>
      <c r="C12" s="140"/>
      <c r="D12" s="96">
        <v>1</v>
      </c>
      <c r="E12" s="97">
        <f>+H12+K12+N12+Q12</f>
        <v>23768</v>
      </c>
      <c r="F12" s="97">
        <f t="shared" ref="F12" si="0">+I12+L12+O12+R12</f>
        <v>8166</v>
      </c>
      <c r="G12" s="97">
        <f>+J12+M12+P12+S12</f>
        <v>15602</v>
      </c>
      <c r="H12" s="97">
        <v>1130</v>
      </c>
      <c r="I12" s="97">
        <v>245</v>
      </c>
      <c r="J12" s="97">
        <v>885</v>
      </c>
      <c r="K12" s="97">
        <v>19283</v>
      </c>
      <c r="L12" s="97">
        <v>6646</v>
      </c>
      <c r="M12" s="97">
        <v>12637</v>
      </c>
      <c r="N12" s="97">
        <v>3210</v>
      </c>
      <c r="O12" s="97">
        <v>1214</v>
      </c>
      <c r="P12" s="97">
        <v>1996</v>
      </c>
      <c r="Q12" s="97">
        <v>145</v>
      </c>
      <c r="R12" s="97">
        <v>61</v>
      </c>
      <c r="S12" s="97">
        <v>84</v>
      </c>
      <c r="X12" s="103"/>
      <c r="Y12" s="103"/>
      <c r="Z12" s="103"/>
      <c r="AD12" s="103"/>
      <c r="AE12" s="103"/>
      <c r="AF12" s="103"/>
    </row>
    <row r="13" spans="1:32" s="6" customFormat="1" ht="18" customHeight="1" x14ac:dyDescent="0.25">
      <c r="A13" s="141" t="s">
        <v>39</v>
      </c>
      <c r="B13" s="144" t="s">
        <v>106</v>
      </c>
      <c r="C13" s="88" t="s">
        <v>68</v>
      </c>
      <c r="D13" s="96">
        <v>2</v>
      </c>
      <c r="E13" s="97">
        <f t="shared" ref="E13:E76" si="1">+H13+K13+N13+Q13</f>
        <v>483</v>
      </c>
      <c r="F13" s="97">
        <f t="shared" ref="F13:F76" si="2">+I13+L13+O13+R13</f>
        <v>115</v>
      </c>
      <c r="G13" s="97">
        <f t="shared" ref="G13:G76" si="3">+J13+M13+P13+S13</f>
        <v>368</v>
      </c>
      <c r="H13" s="97">
        <v>0</v>
      </c>
      <c r="I13" s="97">
        <v>0</v>
      </c>
      <c r="J13" s="97">
        <v>0</v>
      </c>
      <c r="K13" s="97">
        <v>35</v>
      </c>
      <c r="L13" s="97">
        <v>2</v>
      </c>
      <c r="M13" s="97">
        <v>33</v>
      </c>
      <c r="N13" s="97">
        <v>410</v>
      </c>
      <c r="O13" s="97">
        <v>100</v>
      </c>
      <c r="P13" s="97">
        <v>310</v>
      </c>
      <c r="Q13" s="97">
        <v>38</v>
      </c>
      <c r="R13" s="97">
        <v>13</v>
      </c>
      <c r="S13" s="97">
        <v>25</v>
      </c>
      <c r="X13" s="103"/>
      <c r="Y13" s="103"/>
      <c r="Z13" s="103"/>
      <c r="AD13" s="103"/>
      <c r="AE13" s="103"/>
      <c r="AF13" s="103"/>
    </row>
    <row r="14" spans="1:32" s="6" customFormat="1" ht="18" customHeight="1" x14ac:dyDescent="0.25">
      <c r="A14" s="142"/>
      <c r="B14" s="145"/>
      <c r="C14" s="88" t="s">
        <v>69</v>
      </c>
      <c r="D14" s="96">
        <v>3</v>
      </c>
      <c r="E14" s="97">
        <f t="shared" si="1"/>
        <v>197</v>
      </c>
      <c r="F14" s="97">
        <f t="shared" si="2"/>
        <v>32</v>
      </c>
      <c r="G14" s="97">
        <f t="shared" si="3"/>
        <v>165</v>
      </c>
      <c r="H14" s="97">
        <v>0</v>
      </c>
      <c r="I14" s="97">
        <v>0</v>
      </c>
      <c r="J14" s="97">
        <v>0</v>
      </c>
      <c r="K14" s="97">
        <v>0</v>
      </c>
      <c r="L14" s="97">
        <v>0</v>
      </c>
      <c r="M14" s="97">
        <v>0</v>
      </c>
      <c r="N14" s="97">
        <v>196</v>
      </c>
      <c r="O14" s="97">
        <v>32</v>
      </c>
      <c r="P14" s="97">
        <v>164</v>
      </c>
      <c r="Q14" s="97">
        <v>1</v>
      </c>
      <c r="R14" s="97">
        <v>0</v>
      </c>
      <c r="S14" s="97">
        <v>1</v>
      </c>
      <c r="AD14" s="103"/>
      <c r="AE14" s="103"/>
      <c r="AF14" s="103"/>
    </row>
    <row r="15" spans="1:32" s="6" customFormat="1" ht="18" customHeight="1" x14ac:dyDescent="0.25">
      <c r="A15" s="142"/>
      <c r="B15" s="144" t="s">
        <v>105</v>
      </c>
      <c r="C15" s="88" t="s">
        <v>70</v>
      </c>
      <c r="D15" s="96">
        <v>4</v>
      </c>
      <c r="E15" s="97">
        <f t="shared" si="1"/>
        <v>536</v>
      </c>
      <c r="F15" s="97">
        <f t="shared" si="2"/>
        <v>9</v>
      </c>
      <c r="G15" s="97">
        <f t="shared" si="3"/>
        <v>527</v>
      </c>
      <c r="H15" s="97">
        <v>0</v>
      </c>
      <c r="I15" s="97">
        <v>0</v>
      </c>
      <c r="J15" s="97">
        <v>0</v>
      </c>
      <c r="K15" s="97">
        <v>536</v>
      </c>
      <c r="L15" s="97">
        <v>9</v>
      </c>
      <c r="M15" s="97">
        <v>527</v>
      </c>
      <c r="N15" s="97">
        <v>0</v>
      </c>
      <c r="O15" s="97">
        <v>0</v>
      </c>
      <c r="P15" s="97">
        <v>0</v>
      </c>
      <c r="Q15" s="97">
        <v>0</v>
      </c>
      <c r="R15" s="97">
        <v>0</v>
      </c>
      <c r="S15" s="97">
        <v>0</v>
      </c>
      <c r="AD15" s="103"/>
      <c r="AE15" s="103"/>
      <c r="AF15" s="103"/>
    </row>
    <row r="16" spans="1:32" s="6" customFormat="1" ht="18" customHeight="1" x14ac:dyDescent="0.25">
      <c r="A16" s="142"/>
      <c r="B16" s="146"/>
      <c r="C16" s="88" t="s">
        <v>71</v>
      </c>
      <c r="D16" s="96">
        <v>5</v>
      </c>
      <c r="E16" s="97">
        <f t="shared" si="1"/>
        <v>3</v>
      </c>
      <c r="F16" s="97">
        <f t="shared" si="2"/>
        <v>0</v>
      </c>
      <c r="G16" s="97">
        <f t="shared" si="3"/>
        <v>3</v>
      </c>
      <c r="H16" s="97">
        <v>0</v>
      </c>
      <c r="I16" s="97">
        <v>0</v>
      </c>
      <c r="J16" s="97">
        <v>0</v>
      </c>
      <c r="K16" s="97">
        <v>0</v>
      </c>
      <c r="L16" s="97">
        <v>0</v>
      </c>
      <c r="M16" s="97">
        <v>0</v>
      </c>
      <c r="N16" s="97">
        <v>3</v>
      </c>
      <c r="O16" s="97">
        <v>0</v>
      </c>
      <c r="P16" s="97">
        <v>3</v>
      </c>
      <c r="Q16" s="97">
        <v>0</v>
      </c>
      <c r="R16" s="97">
        <v>0</v>
      </c>
      <c r="S16" s="97">
        <v>0</v>
      </c>
      <c r="AD16" s="103"/>
      <c r="AE16" s="103"/>
      <c r="AF16" s="103"/>
    </row>
    <row r="17" spans="1:32" s="6" customFormat="1" ht="18" customHeight="1" x14ac:dyDescent="0.25">
      <c r="A17" s="142"/>
      <c r="B17" s="146"/>
      <c r="C17" s="88" t="s">
        <v>72</v>
      </c>
      <c r="D17" s="96">
        <v>6</v>
      </c>
      <c r="E17" s="97">
        <f t="shared" si="1"/>
        <v>377</v>
      </c>
      <c r="F17" s="97">
        <f t="shared" si="2"/>
        <v>14</v>
      </c>
      <c r="G17" s="97">
        <f t="shared" si="3"/>
        <v>363</v>
      </c>
      <c r="H17" s="97">
        <v>0</v>
      </c>
      <c r="I17" s="97">
        <v>0</v>
      </c>
      <c r="J17" s="97">
        <v>0</v>
      </c>
      <c r="K17" s="97">
        <v>373</v>
      </c>
      <c r="L17" s="97">
        <v>14</v>
      </c>
      <c r="M17" s="97">
        <v>359</v>
      </c>
      <c r="N17" s="97">
        <v>4</v>
      </c>
      <c r="O17" s="97">
        <v>0</v>
      </c>
      <c r="P17" s="97">
        <v>4</v>
      </c>
      <c r="Q17" s="97">
        <v>0</v>
      </c>
      <c r="R17" s="97">
        <v>0</v>
      </c>
      <c r="S17" s="97">
        <v>0</v>
      </c>
      <c r="AD17" s="103"/>
      <c r="AE17" s="103"/>
      <c r="AF17" s="103"/>
    </row>
    <row r="18" spans="1:32" s="6" customFormat="1" ht="18" customHeight="1" x14ac:dyDescent="0.25">
      <c r="A18" s="142"/>
      <c r="B18" s="146"/>
      <c r="C18" s="88" t="s">
        <v>73</v>
      </c>
      <c r="D18" s="96">
        <v>7</v>
      </c>
      <c r="E18" s="97">
        <f t="shared" si="1"/>
        <v>12</v>
      </c>
      <c r="F18" s="97">
        <f t="shared" si="2"/>
        <v>0</v>
      </c>
      <c r="G18" s="97">
        <f t="shared" si="3"/>
        <v>12</v>
      </c>
      <c r="H18" s="97">
        <v>0</v>
      </c>
      <c r="I18" s="97">
        <v>0</v>
      </c>
      <c r="J18" s="97">
        <v>0</v>
      </c>
      <c r="K18" s="97">
        <v>0</v>
      </c>
      <c r="L18" s="97">
        <v>0</v>
      </c>
      <c r="M18" s="97">
        <v>0</v>
      </c>
      <c r="N18" s="97">
        <v>12</v>
      </c>
      <c r="O18" s="97">
        <v>0</v>
      </c>
      <c r="P18" s="97">
        <v>12</v>
      </c>
      <c r="Q18" s="97">
        <v>0</v>
      </c>
      <c r="R18" s="97">
        <v>0</v>
      </c>
      <c r="S18" s="97">
        <v>0</v>
      </c>
      <c r="AD18" s="103"/>
      <c r="AE18" s="103"/>
      <c r="AF18" s="103"/>
    </row>
    <row r="19" spans="1:32" s="6" customFormat="1" ht="18" customHeight="1" x14ac:dyDescent="0.25">
      <c r="A19" s="142"/>
      <c r="B19" s="146"/>
      <c r="C19" s="88" t="s">
        <v>74</v>
      </c>
      <c r="D19" s="96">
        <v>8</v>
      </c>
      <c r="E19" s="97">
        <f t="shared" si="1"/>
        <v>98</v>
      </c>
      <c r="F19" s="97">
        <f t="shared" si="2"/>
        <v>24</v>
      </c>
      <c r="G19" s="97">
        <f t="shared" si="3"/>
        <v>74</v>
      </c>
      <c r="H19" s="97">
        <v>0</v>
      </c>
      <c r="I19" s="97">
        <v>0</v>
      </c>
      <c r="J19" s="97">
        <v>0</v>
      </c>
      <c r="K19" s="97">
        <v>98</v>
      </c>
      <c r="L19" s="97">
        <v>24</v>
      </c>
      <c r="M19" s="97">
        <v>74</v>
      </c>
      <c r="N19" s="97">
        <v>0</v>
      </c>
      <c r="O19" s="97">
        <v>0</v>
      </c>
      <c r="P19" s="97">
        <v>0</v>
      </c>
      <c r="Q19" s="97">
        <v>0</v>
      </c>
      <c r="R19" s="97">
        <v>0</v>
      </c>
      <c r="S19" s="97">
        <v>0</v>
      </c>
      <c r="AD19" s="103"/>
      <c r="AE19" s="103"/>
      <c r="AF19" s="103"/>
    </row>
    <row r="20" spans="1:32" s="6" customFormat="1" ht="18" customHeight="1" x14ac:dyDescent="0.25">
      <c r="A20" s="142"/>
      <c r="B20" s="146"/>
      <c r="C20" s="88" t="s">
        <v>75</v>
      </c>
      <c r="D20" s="96">
        <v>9</v>
      </c>
      <c r="E20" s="97">
        <f t="shared" si="1"/>
        <v>8</v>
      </c>
      <c r="F20" s="97">
        <f t="shared" si="2"/>
        <v>1</v>
      </c>
      <c r="G20" s="97">
        <f t="shared" si="3"/>
        <v>7</v>
      </c>
      <c r="H20" s="97">
        <v>0</v>
      </c>
      <c r="I20" s="97">
        <v>0</v>
      </c>
      <c r="J20" s="97">
        <v>0</v>
      </c>
      <c r="K20" s="97">
        <v>0</v>
      </c>
      <c r="L20" s="97">
        <v>0</v>
      </c>
      <c r="M20" s="97">
        <v>0</v>
      </c>
      <c r="N20" s="97">
        <v>8</v>
      </c>
      <c r="O20" s="97">
        <v>1</v>
      </c>
      <c r="P20" s="97">
        <v>7</v>
      </c>
      <c r="Q20" s="97">
        <v>0</v>
      </c>
      <c r="R20" s="97">
        <v>0</v>
      </c>
      <c r="S20" s="97">
        <v>0</v>
      </c>
      <c r="AD20" s="103"/>
      <c r="AE20" s="103"/>
      <c r="AF20" s="103"/>
    </row>
    <row r="21" spans="1:32" s="6" customFormat="1" ht="18" customHeight="1" x14ac:dyDescent="0.25">
      <c r="A21" s="142"/>
      <c r="B21" s="146"/>
      <c r="C21" s="88" t="s">
        <v>76</v>
      </c>
      <c r="D21" s="96">
        <v>10</v>
      </c>
      <c r="E21" s="97">
        <f t="shared" si="1"/>
        <v>79</v>
      </c>
      <c r="F21" s="97">
        <f t="shared" si="2"/>
        <v>10</v>
      </c>
      <c r="G21" s="97">
        <f t="shared" si="3"/>
        <v>69</v>
      </c>
      <c r="H21" s="97">
        <v>0</v>
      </c>
      <c r="I21" s="97">
        <v>0</v>
      </c>
      <c r="J21" s="97">
        <v>0</v>
      </c>
      <c r="K21" s="97">
        <v>79</v>
      </c>
      <c r="L21" s="97">
        <v>10</v>
      </c>
      <c r="M21" s="97">
        <v>69</v>
      </c>
      <c r="N21" s="97">
        <v>0</v>
      </c>
      <c r="O21" s="97">
        <v>0</v>
      </c>
      <c r="P21" s="97">
        <v>0</v>
      </c>
      <c r="Q21" s="97">
        <v>0</v>
      </c>
      <c r="R21" s="97">
        <v>0</v>
      </c>
      <c r="S21" s="97">
        <v>0</v>
      </c>
      <c r="AD21" s="103"/>
      <c r="AE21" s="103"/>
      <c r="AF21" s="103"/>
    </row>
    <row r="22" spans="1:32" s="6" customFormat="1" ht="18" customHeight="1" x14ac:dyDescent="0.25">
      <c r="A22" s="142"/>
      <c r="B22" s="146"/>
      <c r="C22" s="88" t="s">
        <v>77</v>
      </c>
      <c r="D22" s="96">
        <v>11</v>
      </c>
      <c r="E22" s="97">
        <f t="shared" si="1"/>
        <v>1</v>
      </c>
      <c r="F22" s="97">
        <f t="shared" si="2"/>
        <v>0</v>
      </c>
      <c r="G22" s="97">
        <f t="shared" si="3"/>
        <v>1</v>
      </c>
      <c r="H22" s="97">
        <v>0</v>
      </c>
      <c r="I22" s="97">
        <v>0</v>
      </c>
      <c r="J22" s="97">
        <v>0</v>
      </c>
      <c r="K22" s="97">
        <v>0</v>
      </c>
      <c r="L22" s="97">
        <v>0</v>
      </c>
      <c r="M22" s="97">
        <v>0</v>
      </c>
      <c r="N22" s="97">
        <v>1</v>
      </c>
      <c r="O22" s="97">
        <v>0</v>
      </c>
      <c r="P22" s="97">
        <v>1</v>
      </c>
      <c r="Q22" s="97">
        <v>0</v>
      </c>
      <c r="R22" s="97">
        <v>0</v>
      </c>
      <c r="S22" s="97">
        <v>0</v>
      </c>
      <c r="AD22" s="103"/>
      <c r="AE22" s="103"/>
      <c r="AF22" s="103"/>
    </row>
    <row r="23" spans="1:32" s="6" customFormat="1" ht="18" customHeight="1" x14ac:dyDescent="0.25">
      <c r="A23" s="142"/>
      <c r="B23" s="146"/>
      <c r="C23" s="88" t="s">
        <v>78</v>
      </c>
      <c r="D23" s="96">
        <v>12</v>
      </c>
      <c r="E23" s="97">
        <f t="shared" si="1"/>
        <v>4</v>
      </c>
      <c r="F23" s="97">
        <f t="shared" si="2"/>
        <v>0</v>
      </c>
      <c r="G23" s="97">
        <f t="shared" si="3"/>
        <v>4</v>
      </c>
      <c r="H23" s="97">
        <v>0</v>
      </c>
      <c r="I23" s="97">
        <v>0</v>
      </c>
      <c r="J23" s="97">
        <v>0</v>
      </c>
      <c r="K23" s="97">
        <v>0</v>
      </c>
      <c r="L23" s="97">
        <v>0</v>
      </c>
      <c r="M23" s="97">
        <v>0</v>
      </c>
      <c r="N23" s="97">
        <v>4</v>
      </c>
      <c r="O23" s="97">
        <v>0</v>
      </c>
      <c r="P23" s="97">
        <v>4</v>
      </c>
      <c r="Q23" s="97">
        <v>0</v>
      </c>
      <c r="R23" s="97">
        <v>0</v>
      </c>
      <c r="S23" s="97">
        <v>0</v>
      </c>
      <c r="AD23" s="103"/>
      <c r="AE23" s="103"/>
      <c r="AF23" s="103"/>
    </row>
    <row r="24" spans="1:32" s="6" customFormat="1" ht="18" customHeight="1" x14ac:dyDescent="0.25">
      <c r="A24" s="142"/>
      <c r="B24" s="146"/>
      <c r="C24" s="88" t="s">
        <v>79</v>
      </c>
      <c r="D24" s="96">
        <v>13</v>
      </c>
      <c r="E24" s="97">
        <f t="shared" si="1"/>
        <v>8</v>
      </c>
      <c r="F24" s="97">
        <f t="shared" si="2"/>
        <v>4</v>
      </c>
      <c r="G24" s="97">
        <f t="shared" si="3"/>
        <v>4</v>
      </c>
      <c r="H24" s="97">
        <v>0</v>
      </c>
      <c r="I24" s="97">
        <v>0</v>
      </c>
      <c r="J24" s="97">
        <v>0</v>
      </c>
      <c r="K24" s="97">
        <v>8</v>
      </c>
      <c r="L24" s="97">
        <v>4</v>
      </c>
      <c r="M24" s="97">
        <v>4</v>
      </c>
      <c r="N24" s="97">
        <v>0</v>
      </c>
      <c r="O24" s="97">
        <v>0</v>
      </c>
      <c r="P24" s="97">
        <v>0</v>
      </c>
      <c r="Q24" s="97">
        <v>0</v>
      </c>
      <c r="R24" s="97">
        <v>0</v>
      </c>
      <c r="S24" s="97">
        <v>0</v>
      </c>
      <c r="AD24" s="103"/>
      <c r="AE24" s="103"/>
      <c r="AF24" s="103"/>
    </row>
    <row r="25" spans="1:32" s="6" customFormat="1" ht="18" customHeight="1" x14ac:dyDescent="0.25">
      <c r="A25" s="142"/>
      <c r="B25" s="146"/>
      <c r="C25" s="88" t="s">
        <v>80</v>
      </c>
      <c r="D25" s="96">
        <v>14</v>
      </c>
      <c r="E25" s="97">
        <f t="shared" si="1"/>
        <v>125</v>
      </c>
      <c r="F25" s="97">
        <f t="shared" si="2"/>
        <v>24</v>
      </c>
      <c r="G25" s="97">
        <f t="shared" si="3"/>
        <v>101</v>
      </c>
      <c r="H25" s="97">
        <v>0</v>
      </c>
      <c r="I25" s="97">
        <v>0</v>
      </c>
      <c r="J25" s="97">
        <v>0</v>
      </c>
      <c r="K25" s="97">
        <v>125</v>
      </c>
      <c r="L25" s="97">
        <v>24</v>
      </c>
      <c r="M25" s="97">
        <v>101</v>
      </c>
      <c r="N25" s="97">
        <v>0</v>
      </c>
      <c r="O25" s="97">
        <v>0</v>
      </c>
      <c r="P25" s="97">
        <v>0</v>
      </c>
      <c r="Q25" s="97">
        <v>0</v>
      </c>
      <c r="R25" s="97">
        <v>0</v>
      </c>
      <c r="S25" s="97">
        <v>0</v>
      </c>
      <c r="AD25" s="103"/>
      <c r="AE25" s="103"/>
      <c r="AF25" s="103"/>
    </row>
    <row r="26" spans="1:32" s="6" customFormat="1" ht="18" customHeight="1" x14ac:dyDescent="0.25">
      <c r="A26" s="142"/>
      <c r="B26" s="146"/>
      <c r="C26" s="88" t="s">
        <v>81</v>
      </c>
      <c r="D26" s="96">
        <v>15</v>
      </c>
      <c r="E26" s="97">
        <f t="shared" si="1"/>
        <v>1</v>
      </c>
      <c r="F26" s="97">
        <f t="shared" si="2"/>
        <v>0</v>
      </c>
      <c r="G26" s="97">
        <f t="shared" si="3"/>
        <v>1</v>
      </c>
      <c r="H26" s="97">
        <v>0</v>
      </c>
      <c r="I26" s="97">
        <v>0</v>
      </c>
      <c r="J26" s="97">
        <v>0</v>
      </c>
      <c r="K26" s="97">
        <v>0</v>
      </c>
      <c r="L26" s="97">
        <v>0</v>
      </c>
      <c r="M26" s="97">
        <v>0</v>
      </c>
      <c r="N26" s="97">
        <v>1</v>
      </c>
      <c r="O26" s="97">
        <v>0</v>
      </c>
      <c r="P26" s="97">
        <v>1</v>
      </c>
      <c r="Q26" s="97">
        <v>0</v>
      </c>
      <c r="R26" s="97">
        <v>0</v>
      </c>
      <c r="S26" s="97">
        <v>0</v>
      </c>
      <c r="AD26" s="103"/>
      <c r="AE26" s="103"/>
      <c r="AF26" s="103"/>
    </row>
    <row r="27" spans="1:32" s="6" customFormat="1" ht="18" customHeight="1" x14ac:dyDescent="0.25">
      <c r="A27" s="142"/>
      <c r="B27" s="146"/>
      <c r="C27" s="88" t="s">
        <v>82</v>
      </c>
      <c r="D27" s="96">
        <v>16</v>
      </c>
      <c r="E27" s="97">
        <f t="shared" si="1"/>
        <v>1</v>
      </c>
      <c r="F27" s="97">
        <f t="shared" si="2"/>
        <v>1</v>
      </c>
      <c r="G27" s="97">
        <f t="shared" si="3"/>
        <v>0</v>
      </c>
      <c r="H27" s="97">
        <v>0</v>
      </c>
      <c r="I27" s="97">
        <v>0</v>
      </c>
      <c r="J27" s="97">
        <v>0</v>
      </c>
      <c r="K27" s="97">
        <v>0</v>
      </c>
      <c r="L27" s="97">
        <v>0</v>
      </c>
      <c r="M27" s="97">
        <v>0</v>
      </c>
      <c r="N27" s="97">
        <v>1</v>
      </c>
      <c r="O27" s="97">
        <v>1</v>
      </c>
      <c r="P27" s="97">
        <v>0</v>
      </c>
      <c r="Q27" s="97">
        <v>0</v>
      </c>
      <c r="R27" s="97">
        <v>0</v>
      </c>
      <c r="S27" s="97">
        <v>0</v>
      </c>
      <c r="AD27" s="103"/>
      <c r="AE27" s="103"/>
      <c r="AF27" s="103"/>
    </row>
    <row r="28" spans="1:32" s="6" customFormat="1" ht="18" customHeight="1" x14ac:dyDescent="0.25">
      <c r="A28" s="142"/>
      <c r="B28" s="146"/>
      <c r="C28" s="88" t="s">
        <v>83</v>
      </c>
      <c r="D28" s="96">
        <v>17</v>
      </c>
      <c r="E28" s="97">
        <f t="shared" si="1"/>
        <v>161</v>
      </c>
      <c r="F28" s="97">
        <f t="shared" si="2"/>
        <v>38</v>
      </c>
      <c r="G28" s="97">
        <f t="shared" si="3"/>
        <v>123</v>
      </c>
      <c r="H28" s="97">
        <v>0</v>
      </c>
      <c r="I28" s="97">
        <v>0</v>
      </c>
      <c r="J28" s="97">
        <v>0</v>
      </c>
      <c r="K28" s="97">
        <v>161</v>
      </c>
      <c r="L28" s="97">
        <v>38</v>
      </c>
      <c r="M28" s="97">
        <v>123</v>
      </c>
      <c r="N28" s="97">
        <v>0</v>
      </c>
      <c r="O28" s="97">
        <v>0</v>
      </c>
      <c r="P28" s="97">
        <v>0</v>
      </c>
      <c r="Q28" s="97">
        <v>0</v>
      </c>
      <c r="R28" s="97">
        <v>0</v>
      </c>
      <c r="S28" s="97">
        <v>0</v>
      </c>
      <c r="AD28" s="103"/>
      <c r="AE28" s="103"/>
      <c r="AF28" s="103"/>
    </row>
    <row r="29" spans="1:32" s="6" customFormat="1" ht="18" customHeight="1" x14ac:dyDescent="0.25">
      <c r="A29" s="142"/>
      <c r="B29" s="146"/>
      <c r="C29" s="88" t="s">
        <v>84</v>
      </c>
      <c r="D29" s="96">
        <v>18</v>
      </c>
      <c r="E29" s="97">
        <f t="shared" si="1"/>
        <v>1</v>
      </c>
      <c r="F29" s="97">
        <f t="shared" si="2"/>
        <v>1</v>
      </c>
      <c r="G29" s="97">
        <f t="shared" si="3"/>
        <v>0</v>
      </c>
      <c r="H29" s="97">
        <v>0</v>
      </c>
      <c r="I29" s="97">
        <v>0</v>
      </c>
      <c r="J29" s="97">
        <v>0</v>
      </c>
      <c r="K29" s="97">
        <v>0</v>
      </c>
      <c r="L29" s="97">
        <v>0</v>
      </c>
      <c r="M29" s="97">
        <v>0</v>
      </c>
      <c r="N29" s="97">
        <v>1</v>
      </c>
      <c r="O29" s="97">
        <v>1</v>
      </c>
      <c r="P29" s="97">
        <v>0</v>
      </c>
      <c r="Q29" s="97">
        <v>0</v>
      </c>
      <c r="R29" s="97">
        <v>0</v>
      </c>
      <c r="S29" s="97">
        <v>0</v>
      </c>
      <c r="AD29" s="103"/>
      <c r="AE29" s="103"/>
      <c r="AF29" s="103"/>
    </row>
    <row r="30" spans="1:32" s="6" customFormat="1" ht="18" customHeight="1" x14ac:dyDescent="0.25">
      <c r="A30" s="142"/>
      <c r="B30" s="146"/>
      <c r="C30" s="88" t="s">
        <v>85</v>
      </c>
      <c r="D30" s="96">
        <v>19</v>
      </c>
      <c r="E30" s="97">
        <f t="shared" si="1"/>
        <v>4</v>
      </c>
      <c r="F30" s="97">
        <f t="shared" si="2"/>
        <v>2</v>
      </c>
      <c r="G30" s="97">
        <f t="shared" si="3"/>
        <v>2</v>
      </c>
      <c r="H30" s="97">
        <v>0</v>
      </c>
      <c r="I30" s="97">
        <v>0</v>
      </c>
      <c r="J30" s="97">
        <v>0</v>
      </c>
      <c r="K30" s="97">
        <v>0</v>
      </c>
      <c r="L30" s="97">
        <v>0</v>
      </c>
      <c r="M30" s="97">
        <v>0</v>
      </c>
      <c r="N30" s="97">
        <v>4</v>
      </c>
      <c r="O30" s="97">
        <v>2</v>
      </c>
      <c r="P30" s="97">
        <v>2</v>
      </c>
      <c r="Q30" s="97">
        <v>0</v>
      </c>
      <c r="R30" s="97">
        <v>0</v>
      </c>
      <c r="S30" s="97">
        <v>0</v>
      </c>
      <c r="AD30" s="103"/>
      <c r="AE30" s="103"/>
      <c r="AF30" s="103"/>
    </row>
    <row r="31" spans="1:32" s="6" customFormat="1" ht="18" customHeight="1" x14ac:dyDescent="0.25">
      <c r="A31" s="142"/>
      <c r="B31" s="146"/>
      <c r="C31" s="88" t="s">
        <v>86</v>
      </c>
      <c r="D31" s="96">
        <v>20</v>
      </c>
      <c r="E31" s="97">
        <f t="shared" si="1"/>
        <v>1</v>
      </c>
      <c r="F31" s="97">
        <f t="shared" si="2"/>
        <v>0</v>
      </c>
      <c r="G31" s="97">
        <f t="shared" si="3"/>
        <v>1</v>
      </c>
      <c r="H31" s="97">
        <v>0</v>
      </c>
      <c r="I31" s="97">
        <v>0</v>
      </c>
      <c r="J31" s="97">
        <v>0</v>
      </c>
      <c r="K31" s="97">
        <v>0</v>
      </c>
      <c r="L31" s="97">
        <v>0</v>
      </c>
      <c r="M31" s="97">
        <v>0</v>
      </c>
      <c r="N31" s="97">
        <v>1</v>
      </c>
      <c r="O31" s="97">
        <v>0</v>
      </c>
      <c r="P31" s="97">
        <v>1</v>
      </c>
      <c r="Q31" s="97">
        <v>0</v>
      </c>
      <c r="R31" s="97">
        <v>0</v>
      </c>
      <c r="S31" s="97">
        <v>0</v>
      </c>
      <c r="AD31" s="103"/>
      <c r="AE31" s="103"/>
      <c r="AF31" s="103"/>
    </row>
    <row r="32" spans="1:32" s="6" customFormat="1" ht="18" customHeight="1" x14ac:dyDescent="0.25">
      <c r="A32" s="142"/>
      <c r="B32" s="146"/>
      <c r="C32" s="88" t="s">
        <v>87</v>
      </c>
      <c r="D32" s="96">
        <v>21</v>
      </c>
      <c r="E32" s="97">
        <f t="shared" si="1"/>
        <v>2</v>
      </c>
      <c r="F32" s="97">
        <f t="shared" si="2"/>
        <v>0</v>
      </c>
      <c r="G32" s="97">
        <f t="shared" si="3"/>
        <v>2</v>
      </c>
      <c r="H32" s="97">
        <v>0</v>
      </c>
      <c r="I32" s="97">
        <v>0</v>
      </c>
      <c r="J32" s="97">
        <v>0</v>
      </c>
      <c r="K32" s="97">
        <v>2</v>
      </c>
      <c r="L32" s="97">
        <v>0</v>
      </c>
      <c r="M32" s="97">
        <v>2</v>
      </c>
      <c r="N32" s="97">
        <v>0</v>
      </c>
      <c r="O32" s="97">
        <v>0</v>
      </c>
      <c r="P32" s="97">
        <v>0</v>
      </c>
      <c r="Q32" s="97">
        <v>0</v>
      </c>
      <c r="R32" s="97">
        <v>0</v>
      </c>
      <c r="S32" s="97">
        <v>0</v>
      </c>
      <c r="AD32" s="103"/>
      <c r="AE32" s="103"/>
      <c r="AF32" s="103"/>
    </row>
    <row r="33" spans="1:32" s="6" customFormat="1" ht="18" customHeight="1" x14ac:dyDescent="0.25">
      <c r="A33" s="142"/>
      <c r="B33" s="146"/>
      <c r="C33" s="88" t="s">
        <v>88</v>
      </c>
      <c r="D33" s="96">
        <v>22</v>
      </c>
      <c r="E33" s="97">
        <f t="shared" si="1"/>
        <v>29</v>
      </c>
      <c r="F33" s="97">
        <f t="shared" si="2"/>
        <v>3</v>
      </c>
      <c r="G33" s="97">
        <f t="shared" si="3"/>
        <v>26</v>
      </c>
      <c r="H33" s="97">
        <v>0</v>
      </c>
      <c r="I33" s="97">
        <v>0</v>
      </c>
      <c r="J33" s="97">
        <v>0</v>
      </c>
      <c r="K33" s="97">
        <v>29</v>
      </c>
      <c r="L33" s="97">
        <v>3</v>
      </c>
      <c r="M33" s="97">
        <v>26</v>
      </c>
      <c r="N33" s="97">
        <v>0</v>
      </c>
      <c r="O33" s="97">
        <v>0</v>
      </c>
      <c r="P33" s="97">
        <v>0</v>
      </c>
      <c r="Q33" s="97">
        <v>0</v>
      </c>
      <c r="R33" s="97">
        <v>0</v>
      </c>
      <c r="S33" s="97">
        <v>0</v>
      </c>
      <c r="AD33" s="103"/>
      <c r="AE33" s="103"/>
      <c r="AF33" s="103"/>
    </row>
    <row r="34" spans="1:32" s="6" customFormat="1" ht="18" customHeight="1" x14ac:dyDescent="0.25">
      <c r="A34" s="142"/>
      <c r="B34" s="146"/>
      <c r="C34" s="88" t="s">
        <v>89</v>
      </c>
      <c r="D34" s="96">
        <v>23</v>
      </c>
      <c r="E34" s="97">
        <f t="shared" si="1"/>
        <v>4</v>
      </c>
      <c r="F34" s="97">
        <f t="shared" si="2"/>
        <v>0</v>
      </c>
      <c r="G34" s="97">
        <f t="shared" si="3"/>
        <v>4</v>
      </c>
      <c r="H34" s="97">
        <v>0</v>
      </c>
      <c r="I34" s="97">
        <v>0</v>
      </c>
      <c r="J34" s="97">
        <v>0</v>
      </c>
      <c r="K34" s="97">
        <v>0</v>
      </c>
      <c r="L34" s="97">
        <v>0</v>
      </c>
      <c r="M34" s="97">
        <v>0</v>
      </c>
      <c r="N34" s="97">
        <v>4</v>
      </c>
      <c r="O34" s="97">
        <v>0</v>
      </c>
      <c r="P34" s="97">
        <v>4</v>
      </c>
      <c r="Q34" s="97">
        <v>0</v>
      </c>
      <c r="R34" s="97">
        <v>0</v>
      </c>
      <c r="S34" s="97">
        <v>0</v>
      </c>
      <c r="AD34" s="103"/>
      <c r="AE34" s="103"/>
      <c r="AF34" s="103"/>
    </row>
    <row r="35" spans="1:32" s="6" customFormat="1" ht="18" customHeight="1" x14ac:dyDescent="0.25">
      <c r="A35" s="142"/>
      <c r="B35" s="146"/>
      <c r="C35" s="88" t="s">
        <v>90</v>
      </c>
      <c r="D35" s="96">
        <v>24</v>
      </c>
      <c r="E35" s="97">
        <f t="shared" si="1"/>
        <v>2</v>
      </c>
      <c r="F35" s="97">
        <f t="shared" si="2"/>
        <v>1</v>
      </c>
      <c r="G35" s="97">
        <f t="shared" si="3"/>
        <v>1</v>
      </c>
      <c r="H35" s="97">
        <v>0</v>
      </c>
      <c r="I35" s="97">
        <v>0</v>
      </c>
      <c r="J35" s="97">
        <v>0</v>
      </c>
      <c r="K35" s="97">
        <v>2</v>
      </c>
      <c r="L35" s="97">
        <v>1</v>
      </c>
      <c r="M35" s="97">
        <v>1</v>
      </c>
      <c r="N35" s="97">
        <v>0</v>
      </c>
      <c r="O35" s="97">
        <v>0</v>
      </c>
      <c r="P35" s="97">
        <v>0</v>
      </c>
      <c r="Q35" s="97">
        <v>0</v>
      </c>
      <c r="R35" s="97">
        <v>0</v>
      </c>
      <c r="S35" s="97">
        <v>0</v>
      </c>
      <c r="AD35" s="103"/>
      <c r="AE35" s="103"/>
      <c r="AF35" s="103"/>
    </row>
    <row r="36" spans="1:32" s="6" customFormat="1" ht="18" customHeight="1" x14ac:dyDescent="0.25">
      <c r="A36" s="142"/>
      <c r="B36" s="146"/>
      <c r="C36" s="88" t="s">
        <v>91</v>
      </c>
      <c r="D36" s="96">
        <v>25</v>
      </c>
      <c r="E36" s="97">
        <f t="shared" si="1"/>
        <v>169</v>
      </c>
      <c r="F36" s="97">
        <f t="shared" si="2"/>
        <v>6</v>
      </c>
      <c r="G36" s="97">
        <f t="shared" si="3"/>
        <v>163</v>
      </c>
      <c r="H36" s="97">
        <v>0</v>
      </c>
      <c r="I36" s="97">
        <v>0</v>
      </c>
      <c r="J36" s="97">
        <v>0</v>
      </c>
      <c r="K36" s="97">
        <v>169</v>
      </c>
      <c r="L36" s="97">
        <v>6</v>
      </c>
      <c r="M36" s="97">
        <v>163</v>
      </c>
      <c r="N36" s="97">
        <v>0</v>
      </c>
      <c r="O36" s="97">
        <v>0</v>
      </c>
      <c r="P36" s="97">
        <v>0</v>
      </c>
      <c r="Q36" s="97">
        <v>0</v>
      </c>
      <c r="R36" s="97">
        <v>0</v>
      </c>
      <c r="S36" s="97">
        <v>0</v>
      </c>
      <c r="AD36" s="103"/>
      <c r="AE36" s="103"/>
      <c r="AF36" s="103"/>
    </row>
    <row r="37" spans="1:32" s="6" customFormat="1" ht="18" customHeight="1" x14ac:dyDescent="0.25">
      <c r="A37" s="142"/>
      <c r="B37" s="146"/>
      <c r="C37" s="88" t="s">
        <v>92</v>
      </c>
      <c r="D37" s="96">
        <v>26</v>
      </c>
      <c r="E37" s="97">
        <f t="shared" si="1"/>
        <v>5</v>
      </c>
      <c r="F37" s="97">
        <f t="shared" si="2"/>
        <v>2</v>
      </c>
      <c r="G37" s="97">
        <f t="shared" si="3"/>
        <v>3</v>
      </c>
      <c r="H37" s="97">
        <v>0</v>
      </c>
      <c r="I37" s="97">
        <v>0</v>
      </c>
      <c r="J37" s="97">
        <v>0</v>
      </c>
      <c r="K37" s="97">
        <v>0</v>
      </c>
      <c r="L37" s="97">
        <v>0</v>
      </c>
      <c r="M37" s="97">
        <v>0</v>
      </c>
      <c r="N37" s="97">
        <v>5</v>
      </c>
      <c r="O37" s="97">
        <v>2</v>
      </c>
      <c r="P37" s="97">
        <v>3</v>
      </c>
      <c r="Q37" s="97">
        <v>0</v>
      </c>
      <c r="R37" s="97">
        <v>0</v>
      </c>
      <c r="S37" s="97">
        <v>0</v>
      </c>
      <c r="AD37" s="103"/>
      <c r="AE37" s="103"/>
      <c r="AF37" s="103"/>
    </row>
    <row r="38" spans="1:32" s="6" customFormat="1" ht="18" customHeight="1" x14ac:dyDescent="0.25">
      <c r="A38" s="142"/>
      <c r="B38" s="146"/>
      <c r="C38" s="88" t="s">
        <v>93</v>
      </c>
      <c r="D38" s="96">
        <v>27</v>
      </c>
      <c r="E38" s="97">
        <f t="shared" si="1"/>
        <v>2</v>
      </c>
      <c r="F38" s="97">
        <f t="shared" si="2"/>
        <v>0</v>
      </c>
      <c r="G38" s="97">
        <f t="shared" si="3"/>
        <v>2</v>
      </c>
      <c r="H38" s="97">
        <v>0</v>
      </c>
      <c r="I38" s="97">
        <v>0</v>
      </c>
      <c r="J38" s="97">
        <v>0</v>
      </c>
      <c r="K38" s="97">
        <v>0</v>
      </c>
      <c r="L38" s="97">
        <v>0</v>
      </c>
      <c r="M38" s="97">
        <v>0</v>
      </c>
      <c r="N38" s="97">
        <v>2</v>
      </c>
      <c r="O38" s="97">
        <v>0</v>
      </c>
      <c r="P38" s="97">
        <v>2</v>
      </c>
      <c r="Q38" s="97">
        <v>0</v>
      </c>
      <c r="R38" s="97">
        <v>0</v>
      </c>
      <c r="S38" s="97">
        <v>0</v>
      </c>
      <c r="AD38" s="103"/>
      <c r="AE38" s="103"/>
      <c r="AF38" s="103"/>
    </row>
    <row r="39" spans="1:32" s="6" customFormat="1" ht="18" customHeight="1" x14ac:dyDescent="0.25">
      <c r="A39" s="142"/>
      <c r="B39" s="146"/>
      <c r="C39" s="88" t="s">
        <v>94</v>
      </c>
      <c r="D39" s="96">
        <v>28</v>
      </c>
      <c r="E39" s="97">
        <f t="shared" si="1"/>
        <v>335</v>
      </c>
      <c r="F39" s="97">
        <f t="shared" si="2"/>
        <v>57</v>
      </c>
      <c r="G39" s="97">
        <f t="shared" si="3"/>
        <v>278</v>
      </c>
      <c r="H39" s="97">
        <v>0</v>
      </c>
      <c r="I39" s="97">
        <v>0</v>
      </c>
      <c r="J39" s="97">
        <v>0</v>
      </c>
      <c r="K39" s="97">
        <v>335</v>
      </c>
      <c r="L39" s="97">
        <v>57</v>
      </c>
      <c r="M39" s="97">
        <v>278</v>
      </c>
      <c r="N39" s="97">
        <v>0</v>
      </c>
      <c r="O39" s="97">
        <v>0</v>
      </c>
      <c r="P39" s="97">
        <v>0</v>
      </c>
      <c r="Q39" s="97">
        <v>0</v>
      </c>
      <c r="R39" s="97">
        <v>0</v>
      </c>
      <c r="S39" s="97">
        <v>0</v>
      </c>
      <c r="AD39" s="103"/>
      <c r="AE39" s="103"/>
      <c r="AF39" s="103"/>
    </row>
    <row r="40" spans="1:32" s="6" customFormat="1" ht="18" customHeight="1" x14ac:dyDescent="0.25">
      <c r="A40" s="142"/>
      <c r="B40" s="146"/>
      <c r="C40" s="88" t="s">
        <v>95</v>
      </c>
      <c r="D40" s="96">
        <v>29</v>
      </c>
      <c r="E40" s="97">
        <f t="shared" si="1"/>
        <v>1</v>
      </c>
      <c r="F40" s="97">
        <f t="shared" si="2"/>
        <v>0</v>
      </c>
      <c r="G40" s="97">
        <f t="shared" si="3"/>
        <v>1</v>
      </c>
      <c r="H40" s="97">
        <v>0</v>
      </c>
      <c r="I40" s="97">
        <v>0</v>
      </c>
      <c r="J40" s="97">
        <v>0</v>
      </c>
      <c r="K40" s="97">
        <v>1</v>
      </c>
      <c r="L40" s="97">
        <v>0</v>
      </c>
      <c r="M40" s="97">
        <v>1</v>
      </c>
      <c r="N40" s="97">
        <v>0</v>
      </c>
      <c r="O40" s="97">
        <v>0</v>
      </c>
      <c r="P40" s="97">
        <v>0</v>
      </c>
      <c r="Q40" s="97">
        <v>0</v>
      </c>
      <c r="R40" s="97">
        <v>0</v>
      </c>
      <c r="S40" s="97">
        <v>0</v>
      </c>
      <c r="AD40" s="103"/>
      <c r="AE40" s="103"/>
      <c r="AF40" s="103"/>
    </row>
    <row r="41" spans="1:32" s="6" customFormat="1" ht="18" customHeight="1" x14ac:dyDescent="0.25">
      <c r="A41" s="142"/>
      <c r="B41" s="146"/>
      <c r="C41" s="88" t="s">
        <v>96</v>
      </c>
      <c r="D41" s="96">
        <v>30</v>
      </c>
      <c r="E41" s="97">
        <f t="shared" si="1"/>
        <v>11</v>
      </c>
      <c r="F41" s="97">
        <f t="shared" si="2"/>
        <v>2</v>
      </c>
      <c r="G41" s="97">
        <f t="shared" si="3"/>
        <v>9</v>
      </c>
      <c r="H41" s="97">
        <v>0</v>
      </c>
      <c r="I41" s="97">
        <v>0</v>
      </c>
      <c r="J41" s="97">
        <v>0</v>
      </c>
      <c r="K41" s="97">
        <v>0</v>
      </c>
      <c r="L41" s="97">
        <v>0</v>
      </c>
      <c r="M41" s="97">
        <v>0</v>
      </c>
      <c r="N41" s="97">
        <v>11</v>
      </c>
      <c r="O41" s="97">
        <v>2</v>
      </c>
      <c r="P41" s="97">
        <v>9</v>
      </c>
      <c r="Q41" s="97">
        <v>0</v>
      </c>
      <c r="R41" s="97">
        <v>0</v>
      </c>
      <c r="S41" s="97">
        <v>0</v>
      </c>
      <c r="AD41" s="103"/>
      <c r="AE41" s="103"/>
      <c r="AF41" s="103"/>
    </row>
    <row r="42" spans="1:32" s="6" customFormat="1" ht="18" customHeight="1" x14ac:dyDescent="0.25">
      <c r="A42" s="142"/>
      <c r="B42" s="146"/>
      <c r="C42" s="88" t="s">
        <v>97</v>
      </c>
      <c r="D42" s="96">
        <v>31</v>
      </c>
      <c r="E42" s="97">
        <f t="shared" si="1"/>
        <v>353</v>
      </c>
      <c r="F42" s="97">
        <f t="shared" si="2"/>
        <v>232</v>
      </c>
      <c r="G42" s="97">
        <f t="shared" si="3"/>
        <v>121</v>
      </c>
      <c r="H42" s="97">
        <v>0</v>
      </c>
      <c r="I42" s="97">
        <v>0</v>
      </c>
      <c r="J42" s="97">
        <v>0</v>
      </c>
      <c r="K42" s="97">
        <v>353</v>
      </c>
      <c r="L42" s="97">
        <v>232</v>
      </c>
      <c r="M42" s="97">
        <v>121</v>
      </c>
      <c r="N42" s="97">
        <v>0</v>
      </c>
      <c r="O42" s="97">
        <v>0</v>
      </c>
      <c r="P42" s="97">
        <v>0</v>
      </c>
      <c r="Q42" s="97">
        <v>0</v>
      </c>
      <c r="R42" s="97">
        <v>0</v>
      </c>
      <c r="S42" s="97">
        <v>0</v>
      </c>
      <c r="AD42" s="103"/>
      <c r="AE42" s="103"/>
      <c r="AF42" s="103"/>
    </row>
    <row r="43" spans="1:32" s="6" customFormat="1" ht="18" customHeight="1" x14ac:dyDescent="0.25">
      <c r="A43" s="142"/>
      <c r="B43" s="146"/>
      <c r="C43" s="88" t="s">
        <v>78</v>
      </c>
      <c r="D43" s="96">
        <v>32</v>
      </c>
      <c r="E43" s="97">
        <f t="shared" si="1"/>
        <v>1</v>
      </c>
      <c r="F43" s="97">
        <f t="shared" si="2"/>
        <v>0</v>
      </c>
      <c r="G43" s="97">
        <f t="shared" si="3"/>
        <v>1</v>
      </c>
      <c r="H43" s="97">
        <v>0</v>
      </c>
      <c r="I43" s="97">
        <v>0</v>
      </c>
      <c r="J43" s="97">
        <v>0</v>
      </c>
      <c r="K43" s="97">
        <v>0</v>
      </c>
      <c r="L43" s="97">
        <v>0</v>
      </c>
      <c r="M43" s="97">
        <v>0</v>
      </c>
      <c r="N43" s="97">
        <v>1</v>
      </c>
      <c r="O43" s="97">
        <v>0</v>
      </c>
      <c r="P43" s="97">
        <v>1</v>
      </c>
      <c r="Q43" s="97">
        <v>0</v>
      </c>
      <c r="R43" s="97">
        <v>0</v>
      </c>
      <c r="S43" s="97">
        <v>0</v>
      </c>
      <c r="AD43" s="103"/>
      <c r="AE43" s="103"/>
      <c r="AF43" s="103"/>
    </row>
    <row r="44" spans="1:32" s="6" customFormat="1" ht="18" customHeight="1" x14ac:dyDescent="0.25">
      <c r="A44" s="142"/>
      <c r="B44" s="146"/>
      <c r="C44" s="88" t="s">
        <v>98</v>
      </c>
      <c r="D44" s="96">
        <v>33</v>
      </c>
      <c r="E44" s="97">
        <f t="shared" si="1"/>
        <v>37</v>
      </c>
      <c r="F44" s="97">
        <f t="shared" si="2"/>
        <v>23</v>
      </c>
      <c r="G44" s="97">
        <f t="shared" si="3"/>
        <v>14</v>
      </c>
      <c r="H44" s="97">
        <v>0</v>
      </c>
      <c r="I44" s="97">
        <v>0</v>
      </c>
      <c r="J44" s="97">
        <v>0</v>
      </c>
      <c r="K44" s="97">
        <v>0</v>
      </c>
      <c r="L44" s="97">
        <v>0</v>
      </c>
      <c r="M44" s="97">
        <v>0</v>
      </c>
      <c r="N44" s="97">
        <v>37</v>
      </c>
      <c r="O44" s="97">
        <v>23</v>
      </c>
      <c r="P44" s="97">
        <v>14</v>
      </c>
      <c r="Q44" s="97">
        <v>0</v>
      </c>
      <c r="R44" s="97">
        <v>0</v>
      </c>
      <c r="S44" s="97">
        <v>0</v>
      </c>
      <c r="AD44" s="103"/>
      <c r="AE44" s="103"/>
      <c r="AF44" s="103"/>
    </row>
    <row r="45" spans="1:32" s="6" customFormat="1" ht="18" customHeight="1" x14ac:dyDescent="0.25">
      <c r="A45" s="142"/>
      <c r="B45" s="146"/>
      <c r="C45" s="88" t="s">
        <v>99</v>
      </c>
      <c r="D45" s="96">
        <v>34</v>
      </c>
      <c r="E45" s="97">
        <f t="shared" si="1"/>
        <v>12</v>
      </c>
      <c r="F45" s="97">
        <f t="shared" si="2"/>
        <v>9</v>
      </c>
      <c r="G45" s="97">
        <f t="shared" si="3"/>
        <v>3</v>
      </c>
      <c r="H45" s="97">
        <v>0</v>
      </c>
      <c r="I45" s="97">
        <v>0</v>
      </c>
      <c r="J45" s="97">
        <v>0</v>
      </c>
      <c r="K45" s="97">
        <v>0</v>
      </c>
      <c r="L45" s="97">
        <v>0</v>
      </c>
      <c r="M45" s="97">
        <v>0</v>
      </c>
      <c r="N45" s="97">
        <v>12</v>
      </c>
      <c r="O45" s="97">
        <v>9</v>
      </c>
      <c r="P45" s="97">
        <v>3</v>
      </c>
      <c r="Q45" s="97">
        <v>0</v>
      </c>
      <c r="R45" s="97">
        <v>0</v>
      </c>
      <c r="S45" s="97">
        <v>0</v>
      </c>
      <c r="AD45" s="103"/>
      <c r="AE45" s="103"/>
      <c r="AF45" s="103"/>
    </row>
    <row r="46" spans="1:32" s="6" customFormat="1" ht="18" customHeight="1" x14ac:dyDescent="0.25">
      <c r="A46" s="142"/>
      <c r="B46" s="146"/>
      <c r="C46" s="88" t="s">
        <v>100</v>
      </c>
      <c r="D46" s="96">
        <v>35</v>
      </c>
      <c r="E46" s="97">
        <f t="shared" si="1"/>
        <v>32</v>
      </c>
      <c r="F46" s="97">
        <f t="shared" si="2"/>
        <v>11</v>
      </c>
      <c r="G46" s="97">
        <f t="shared" si="3"/>
        <v>21</v>
      </c>
      <c r="H46" s="97">
        <v>0</v>
      </c>
      <c r="I46" s="97">
        <v>0</v>
      </c>
      <c r="J46" s="97">
        <v>0</v>
      </c>
      <c r="K46" s="97">
        <v>32</v>
      </c>
      <c r="L46" s="97">
        <v>11</v>
      </c>
      <c r="M46" s="97">
        <v>21</v>
      </c>
      <c r="N46" s="97">
        <v>0</v>
      </c>
      <c r="O46" s="97">
        <v>0</v>
      </c>
      <c r="P46" s="97">
        <v>0</v>
      </c>
      <c r="Q46" s="97">
        <v>0</v>
      </c>
      <c r="R46" s="97">
        <v>0</v>
      </c>
      <c r="S46" s="97">
        <v>0</v>
      </c>
      <c r="AD46" s="103"/>
      <c r="AE46" s="103"/>
      <c r="AF46" s="103"/>
    </row>
    <row r="47" spans="1:32" s="6" customFormat="1" ht="18" customHeight="1" x14ac:dyDescent="0.25">
      <c r="A47" s="142"/>
      <c r="B47" s="146"/>
      <c r="C47" s="88" t="s">
        <v>101</v>
      </c>
      <c r="D47" s="96">
        <v>36</v>
      </c>
      <c r="E47" s="97">
        <f t="shared" si="1"/>
        <v>41</v>
      </c>
      <c r="F47" s="97">
        <f t="shared" si="2"/>
        <v>20</v>
      </c>
      <c r="G47" s="97">
        <f t="shared" si="3"/>
        <v>21</v>
      </c>
      <c r="H47" s="97">
        <v>0</v>
      </c>
      <c r="I47" s="97">
        <v>0</v>
      </c>
      <c r="J47" s="97">
        <v>0</v>
      </c>
      <c r="K47" s="97">
        <v>41</v>
      </c>
      <c r="L47" s="97">
        <v>20</v>
      </c>
      <c r="M47" s="97">
        <v>21</v>
      </c>
      <c r="N47" s="97">
        <v>0</v>
      </c>
      <c r="O47" s="97">
        <v>0</v>
      </c>
      <c r="P47" s="97">
        <v>0</v>
      </c>
      <c r="Q47" s="97">
        <v>0</v>
      </c>
      <c r="R47" s="97">
        <v>0</v>
      </c>
      <c r="S47" s="97">
        <v>0</v>
      </c>
      <c r="AD47" s="103"/>
      <c r="AE47" s="103"/>
      <c r="AF47" s="103"/>
    </row>
    <row r="48" spans="1:32" s="6" customFormat="1" ht="18" customHeight="1" x14ac:dyDescent="0.25">
      <c r="A48" s="142"/>
      <c r="B48" s="146"/>
      <c r="C48" s="88" t="s">
        <v>102</v>
      </c>
      <c r="D48" s="96">
        <v>37</v>
      </c>
      <c r="E48" s="97">
        <f t="shared" si="1"/>
        <v>7</v>
      </c>
      <c r="F48" s="97">
        <f t="shared" si="2"/>
        <v>1</v>
      </c>
      <c r="G48" s="97">
        <f t="shared" si="3"/>
        <v>6</v>
      </c>
      <c r="H48" s="97">
        <v>0</v>
      </c>
      <c r="I48" s="97">
        <v>0</v>
      </c>
      <c r="J48" s="97">
        <v>0</v>
      </c>
      <c r="K48" s="97">
        <v>7</v>
      </c>
      <c r="L48" s="97">
        <v>1</v>
      </c>
      <c r="M48" s="97">
        <v>6</v>
      </c>
      <c r="N48" s="97">
        <v>0</v>
      </c>
      <c r="O48" s="97">
        <v>0</v>
      </c>
      <c r="P48" s="97">
        <v>0</v>
      </c>
      <c r="Q48" s="97">
        <v>0</v>
      </c>
      <c r="R48" s="97">
        <v>0</v>
      </c>
      <c r="S48" s="97">
        <v>0</v>
      </c>
      <c r="AD48" s="103"/>
      <c r="AE48" s="103"/>
      <c r="AF48" s="103"/>
    </row>
    <row r="49" spans="1:32" s="6" customFormat="1" ht="18" customHeight="1" x14ac:dyDescent="0.25">
      <c r="A49" s="142"/>
      <c r="B49" s="146"/>
      <c r="C49" s="88" t="s">
        <v>103</v>
      </c>
      <c r="D49" s="96">
        <v>38</v>
      </c>
      <c r="E49" s="97">
        <f t="shared" si="1"/>
        <v>4</v>
      </c>
      <c r="F49" s="97">
        <f t="shared" si="2"/>
        <v>0</v>
      </c>
      <c r="G49" s="97">
        <f t="shared" si="3"/>
        <v>4</v>
      </c>
      <c r="H49" s="97">
        <v>0</v>
      </c>
      <c r="I49" s="97">
        <v>0</v>
      </c>
      <c r="J49" s="97">
        <v>0</v>
      </c>
      <c r="K49" s="97">
        <v>0</v>
      </c>
      <c r="L49" s="97">
        <v>0</v>
      </c>
      <c r="M49" s="97">
        <v>0</v>
      </c>
      <c r="N49" s="97">
        <v>4</v>
      </c>
      <c r="O49" s="97">
        <v>0</v>
      </c>
      <c r="P49" s="97">
        <v>4</v>
      </c>
      <c r="Q49" s="97">
        <v>0</v>
      </c>
      <c r="R49" s="97">
        <v>0</v>
      </c>
      <c r="S49" s="97">
        <v>0</v>
      </c>
      <c r="AD49" s="103"/>
      <c r="AE49" s="103"/>
      <c r="AF49" s="103"/>
    </row>
    <row r="50" spans="1:32" s="6" customFormat="1" ht="18" customHeight="1" x14ac:dyDescent="0.25">
      <c r="A50" s="143"/>
      <c r="B50" s="145"/>
      <c r="C50" s="88" t="s">
        <v>104</v>
      </c>
      <c r="D50" s="96">
        <v>39</v>
      </c>
      <c r="E50" s="97">
        <f t="shared" si="1"/>
        <v>4</v>
      </c>
      <c r="F50" s="97">
        <f t="shared" si="2"/>
        <v>0</v>
      </c>
      <c r="G50" s="97">
        <f t="shared" si="3"/>
        <v>4</v>
      </c>
      <c r="H50" s="97">
        <v>0</v>
      </c>
      <c r="I50" s="97">
        <v>0</v>
      </c>
      <c r="J50" s="97">
        <v>0</v>
      </c>
      <c r="K50" s="97">
        <v>0</v>
      </c>
      <c r="L50" s="97">
        <v>0</v>
      </c>
      <c r="M50" s="97">
        <v>0</v>
      </c>
      <c r="N50" s="97">
        <v>4</v>
      </c>
      <c r="O50" s="97">
        <v>0</v>
      </c>
      <c r="P50" s="97">
        <v>4</v>
      </c>
      <c r="Q50" s="97">
        <v>0</v>
      </c>
      <c r="R50" s="97">
        <v>0</v>
      </c>
      <c r="S50" s="97">
        <v>0</v>
      </c>
      <c r="AD50" s="103"/>
      <c r="AE50" s="103"/>
      <c r="AF50" s="103"/>
    </row>
    <row r="51" spans="1:32" s="6" customFormat="1" ht="15.75" customHeight="1" x14ac:dyDescent="0.25">
      <c r="A51" s="108" t="s">
        <v>40</v>
      </c>
      <c r="B51" s="108" t="s">
        <v>435</v>
      </c>
      <c r="C51" s="88" t="s">
        <v>107</v>
      </c>
      <c r="D51" s="96">
        <v>40</v>
      </c>
      <c r="E51" s="97">
        <f t="shared" si="1"/>
        <v>17</v>
      </c>
      <c r="F51" s="97">
        <f t="shared" si="2"/>
        <v>11</v>
      </c>
      <c r="G51" s="97">
        <f t="shared" si="3"/>
        <v>6</v>
      </c>
      <c r="H51" s="98">
        <v>0</v>
      </c>
      <c r="I51" s="98">
        <v>0</v>
      </c>
      <c r="J51" s="98">
        <v>0</v>
      </c>
      <c r="K51" s="98">
        <v>17</v>
      </c>
      <c r="L51" s="98">
        <v>11</v>
      </c>
      <c r="M51" s="98">
        <v>6</v>
      </c>
      <c r="N51" s="98">
        <v>0</v>
      </c>
      <c r="O51" s="98">
        <v>0</v>
      </c>
      <c r="P51" s="98">
        <v>0</v>
      </c>
      <c r="Q51" s="98">
        <v>0</v>
      </c>
      <c r="R51" s="98">
        <v>0</v>
      </c>
      <c r="S51" s="98">
        <v>0</v>
      </c>
      <c r="AD51" s="103"/>
      <c r="AE51" s="103"/>
      <c r="AF51" s="103"/>
    </row>
    <row r="52" spans="1:32" s="6" customFormat="1" ht="15.75" customHeight="1" x14ac:dyDescent="0.25">
      <c r="A52" s="109"/>
      <c r="B52" s="109"/>
      <c r="C52" s="88" t="s">
        <v>108</v>
      </c>
      <c r="D52" s="96">
        <v>41</v>
      </c>
      <c r="E52" s="97">
        <f t="shared" si="1"/>
        <v>16</v>
      </c>
      <c r="F52" s="97">
        <f t="shared" si="2"/>
        <v>6</v>
      </c>
      <c r="G52" s="97">
        <f t="shared" si="3"/>
        <v>10</v>
      </c>
      <c r="H52" s="98">
        <v>0</v>
      </c>
      <c r="I52" s="98">
        <v>0</v>
      </c>
      <c r="J52" s="98">
        <v>0</v>
      </c>
      <c r="K52" s="98">
        <v>16</v>
      </c>
      <c r="L52" s="98">
        <v>6</v>
      </c>
      <c r="M52" s="98">
        <v>10</v>
      </c>
      <c r="N52" s="98">
        <v>0</v>
      </c>
      <c r="O52" s="98">
        <v>0</v>
      </c>
      <c r="P52" s="98">
        <v>0</v>
      </c>
      <c r="Q52" s="98">
        <v>0</v>
      </c>
      <c r="R52" s="98">
        <v>0</v>
      </c>
      <c r="S52" s="98">
        <v>0</v>
      </c>
      <c r="AD52" s="103"/>
      <c r="AE52" s="103"/>
      <c r="AF52" s="103"/>
    </row>
    <row r="53" spans="1:32" s="6" customFormat="1" ht="15.75" customHeight="1" x14ac:dyDescent="0.25">
      <c r="A53" s="109"/>
      <c r="B53" s="109"/>
      <c r="C53" s="88" t="s">
        <v>109</v>
      </c>
      <c r="D53" s="96">
        <v>42</v>
      </c>
      <c r="E53" s="97">
        <f t="shared" si="1"/>
        <v>1</v>
      </c>
      <c r="F53" s="97">
        <f t="shared" si="2"/>
        <v>1</v>
      </c>
      <c r="G53" s="97">
        <f t="shared" si="3"/>
        <v>0</v>
      </c>
      <c r="H53" s="98">
        <v>0</v>
      </c>
      <c r="I53" s="98">
        <v>0</v>
      </c>
      <c r="J53" s="98">
        <v>0</v>
      </c>
      <c r="K53" s="98">
        <v>0</v>
      </c>
      <c r="L53" s="98">
        <v>0</v>
      </c>
      <c r="M53" s="98">
        <v>0</v>
      </c>
      <c r="N53" s="98">
        <v>1</v>
      </c>
      <c r="O53" s="98">
        <v>1</v>
      </c>
      <c r="P53" s="98">
        <v>0</v>
      </c>
      <c r="Q53" s="98">
        <v>0</v>
      </c>
      <c r="R53" s="98">
        <v>0</v>
      </c>
      <c r="S53" s="98">
        <v>0</v>
      </c>
      <c r="AD53" s="103"/>
      <c r="AE53" s="103"/>
      <c r="AF53" s="103"/>
    </row>
    <row r="54" spans="1:32" s="6" customFormat="1" ht="15.75" customHeight="1" x14ac:dyDescent="0.25">
      <c r="A54" s="109"/>
      <c r="B54" s="109"/>
      <c r="C54" s="88" t="s">
        <v>110</v>
      </c>
      <c r="D54" s="96">
        <v>43</v>
      </c>
      <c r="E54" s="97">
        <f t="shared" si="1"/>
        <v>130</v>
      </c>
      <c r="F54" s="97">
        <f t="shared" si="2"/>
        <v>11</v>
      </c>
      <c r="G54" s="97">
        <f t="shared" si="3"/>
        <v>119</v>
      </c>
      <c r="H54" s="98">
        <v>0</v>
      </c>
      <c r="I54" s="98">
        <v>0</v>
      </c>
      <c r="J54" s="98">
        <v>0</v>
      </c>
      <c r="K54" s="98">
        <v>121</v>
      </c>
      <c r="L54" s="98">
        <v>10</v>
      </c>
      <c r="M54" s="98">
        <v>111</v>
      </c>
      <c r="N54" s="98">
        <v>9</v>
      </c>
      <c r="O54" s="98">
        <v>1</v>
      </c>
      <c r="P54" s="98">
        <v>8</v>
      </c>
      <c r="Q54" s="98">
        <v>0</v>
      </c>
      <c r="R54" s="98">
        <v>0</v>
      </c>
      <c r="S54" s="98">
        <v>0</v>
      </c>
      <c r="AD54" s="103"/>
      <c r="AE54" s="103"/>
      <c r="AF54" s="103"/>
    </row>
    <row r="55" spans="1:32" s="6" customFormat="1" ht="15.75" customHeight="1" x14ac:dyDescent="0.25">
      <c r="A55" s="109"/>
      <c r="B55" s="109"/>
      <c r="C55" s="88" t="s">
        <v>111</v>
      </c>
      <c r="D55" s="96">
        <v>44</v>
      </c>
      <c r="E55" s="97">
        <f t="shared" si="1"/>
        <v>195</v>
      </c>
      <c r="F55" s="97">
        <f t="shared" si="2"/>
        <v>98</v>
      </c>
      <c r="G55" s="97">
        <f t="shared" si="3"/>
        <v>97</v>
      </c>
      <c r="H55" s="98">
        <v>1</v>
      </c>
      <c r="I55" s="98">
        <v>1</v>
      </c>
      <c r="J55" s="98">
        <v>0</v>
      </c>
      <c r="K55" s="98">
        <v>189</v>
      </c>
      <c r="L55" s="98">
        <v>96</v>
      </c>
      <c r="M55" s="98">
        <v>93</v>
      </c>
      <c r="N55" s="98">
        <v>5</v>
      </c>
      <c r="O55" s="98">
        <v>1</v>
      </c>
      <c r="P55" s="98">
        <v>4</v>
      </c>
      <c r="Q55" s="98">
        <v>0</v>
      </c>
      <c r="R55" s="98">
        <v>0</v>
      </c>
      <c r="S55" s="98">
        <v>0</v>
      </c>
      <c r="AD55" s="103"/>
      <c r="AE55" s="103"/>
      <c r="AF55" s="103"/>
    </row>
    <row r="56" spans="1:32" s="6" customFormat="1" ht="15.75" customHeight="1" x14ac:dyDescent="0.25">
      <c r="A56" s="109"/>
      <c r="B56" s="109"/>
      <c r="C56" s="88" t="s">
        <v>112</v>
      </c>
      <c r="D56" s="96">
        <v>45</v>
      </c>
      <c r="E56" s="97">
        <f t="shared" si="1"/>
        <v>12</v>
      </c>
      <c r="F56" s="97">
        <f t="shared" si="2"/>
        <v>4</v>
      </c>
      <c r="G56" s="97">
        <f t="shared" si="3"/>
        <v>8</v>
      </c>
      <c r="H56" s="98">
        <v>0</v>
      </c>
      <c r="I56" s="98">
        <v>0</v>
      </c>
      <c r="J56" s="98">
        <v>0</v>
      </c>
      <c r="K56" s="98">
        <v>11</v>
      </c>
      <c r="L56" s="98">
        <v>3</v>
      </c>
      <c r="M56" s="98">
        <v>8</v>
      </c>
      <c r="N56" s="98">
        <v>1</v>
      </c>
      <c r="O56" s="98">
        <v>1</v>
      </c>
      <c r="P56" s="98">
        <v>0</v>
      </c>
      <c r="Q56" s="98">
        <v>0</v>
      </c>
      <c r="R56" s="98">
        <v>0</v>
      </c>
      <c r="S56" s="98">
        <v>0</v>
      </c>
      <c r="AD56" s="103"/>
      <c r="AE56" s="103"/>
      <c r="AF56" s="103"/>
    </row>
    <row r="57" spans="1:32" s="6" customFormat="1" ht="15.75" customHeight="1" x14ac:dyDescent="0.25">
      <c r="A57" s="109"/>
      <c r="B57" s="109"/>
      <c r="C57" s="88" t="s">
        <v>113</v>
      </c>
      <c r="D57" s="96">
        <v>46</v>
      </c>
      <c r="E57" s="97">
        <f t="shared" si="1"/>
        <v>81</v>
      </c>
      <c r="F57" s="97">
        <f t="shared" si="2"/>
        <v>26</v>
      </c>
      <c r="G57" s="97">
        <f t="shared" si="3"/>
        <v>55</v>
      </c>
      <c r="H57" s="98">
        <v>1</v>
      </c>
      <c r="I57" s="98">
        <v>0</v>
      </c>
      <c r="J57" s="98">
        <v>1</v>
      </c>
      <c r="K57" s="98">
        <v>79</v>
      </c>
      <c r="L57" s="98">
        <v>25</v>
      </c>
      <c r="M57" s="98">
        <v>54</v>
      </c>
      <c r="N57" s="98">
        <v>1</v>
      </c>
      <c r="O57" s="98">
        <v>1</v>
      </c>
      <c r="P57" s="98">
        <v>0</v>
      </c>
      <c r="Q57" s="98">
        <v>0</v>
      </c>
      <c r="R57" s="98">
        <v>0</v>
      </c>
      <c r="S57" s="98">
        <v>0</v>
      </c>
      <c r="AD57" s="103"/>
      <c r="AE57" s="103"/>
      <c r="AF57" s="103"/>
    </row>
    <row r="58" spans="1:32" s="6" customFormat="1" ht="15.75" customHeight="1" x14ac:dyDescent="0.25">
      <c r="A58" s="109"/>
      <c r="B58" s="109"/>
      <c r="C58" s="88" t="s">
        <v>114</v>
      </c>
      <c r="D58" s="96">
        <v>47</v>
      </c>
      <c r="E58" s="97">
        <f t="shared" si="1"/>
        <v>50</v>
      </c>
      <c r="F58" s="97">
        <f t="shared" si="2"/>
        <v>17</v>
      </c>
      <c r="G58" s="97">
        <f t="shared" si="3"/>
        <v>33</v>
      </c>
      <c r="H58" s="98">
        <v>0</v>
      </c>
      <c r="I58" s="98">
        <v>0</v>
      </c>
      <c r="J58" s="98">
        <v>0</v>
      </c>
      <c r="K58" s="98">
        <v>49</v>
      </c>
      <c r="L58" s="98">
        <v>16</v>
      </c>
      <c r="M58" s="98">
        <v>33</v>
      </c>
      <c r="N58" s="98">
        <v>1</v>
      </c>
      <c r="O58" s="98">
        <v>1</v>
      </c>
      <c r="P58" s="98">
        <v>0</v>
      </c>
      <c r="Q58" s="98">
        <v>0</v>
      </c>
      <c r="R58" s="98">
        <v>0</v>
      </c>
      <c r="S58" s="98">
        <v>0</v>
      </c>
      <c r="AD58" s="103"/>
      <c r="AE58" s="103"/>
      <c r="AF58" s="103"/>
    </row>
    <row r="59" spans="1:32" s="6" customFormat="1" ht="15.75" customHeight="1" x14ac:dyDescent="0.25">
      <c r="A59" s="109"/>
      <c r="B59" s="109"/>
      <c r="C59" s="88" t="s">
        <v>115</v>
      </c>
      <c r="D59" s="96">
        <v>48</v>
      </c>
      <c r="E59" s="97">
        <f t="shared" si="1"/>
        <v>7</v>
      </c>
      <c r="F59" s="97">
        <f t="shared" si="2"/>
        <v>6</v>
      </c>
      <c r="G59" s="97">
        <f t="shared" si="3"/>
        <v>1</v>
      </c>
      <c r="H59" s="98">
        <v>0</v>
      </c>
      <c r="I59" s="98">
        <v>0</v>
      </c>
      <c r="J59" s="98">
        <v>0</v>
      </c>
      <c r="K59" s="98">
        <v>7</v>
      </c>
      <c r="L59" s="98">
        <v>6</v>
      </c>
      <c r="M59" s="98">
        <v>1</v>
      </c>
      <c r="N59" s="98">
        <v>0</v>
      </c>
      <c r="O59" s="98">
        <v>0</v>
      </c>
      <c r="P59" s="98">
        <v>0</v>
      </c>
      <c r="Q59" s="98">
        <v>0</v>
      </c>
      <c r="R59" s="98">
        <v>0</v>
      </c>
      <c r="S59" s="98">
        <v>0</v>
      </c>
      <c r="AD59" s="103"/>
      <c r="AE59" s="103"/>
      <c r="AF59" s="103"/>
    </row>
    <row r="60" spans="1:32" s="6" customFormat="1" ht="15.75" customHeight="1" x14ac:dyDescent="0.25">
      <c r="A60" s="109"/>
      <c r="B60" s="109"/>
      <c r="C60" s="88" t="s">
        <v>116</v>
      </c>
      <c r="D60" s="96">
        <v>49</v>
      </c>
      <c r="E60" s="97">
        <f t="shared" si="1"/>
        <v>4</v>
      </c>
      <c r="F60" s="97">
        <f t="shared" si="2"/>
        <v>0</v>
      </c>
      <c r="G60" s="97">
        <f t="shared" si="3"/>
        <v>4</v>
      </c>
      <c r="H60" s="98">
        <v>0</v>
      </c>
      <c r="I60" s="98">
        <v>0</v>
      </c>
      <c r="J60" s="98">
        <v>0</v>
      </c>
      <c r="K60" s="98">
        <v>4</v>
      </c>
      <c r="L60" s="98">
        <v>0</v>
      </c>
      <c r="M60" s="98">
        <v>4</v>
      </c>
      <c r="N60" s="98">
        <v>0</v>
      </c>
      <c r="O60" s="98">
        <v>0</v>
      </c>
      <c r="P60" s="98">
        <v>0</v>
      </c>
      <c r="Q60" s="98">
        <v>0</v>
      </c>
      <c r="R60" s="98">
        <v>0</v>
      </c>
      <c r="S60" s="98">
        <v>0</v>
      </c>
      <c r="AD60" s="103"/>
      <c r="AE60" s="103"/>
      <c r="AF60" s="103"/>
    </row>
    <row r="61" spans="1:32" s="6" customFormat="1" ht="15.75" customHeight="1" x14ac:dyDescent="0.25">
      <c r="A61" s="109"/>
      <c r="B61" s="109"/>
      <c r="C61" s="88" t="s">
        <v>117</v>
      </c>
      <c r="D61" s="96">
        <v>50</v>
      </c>
      <c r="E61" s="97">
        <f t="shared" si="1"/>
        <v>1</v>
      </c>
      <c r="F61" s="97">
        <f t="shared" si="2"/>
        <v>0</v>
      </c>
      <c r="G61" s="97">
        <f t="shared" si="3"/>
        <v>1</v>
      </c>
      <c r="H61" s="98">
        <v>0</v>
      </c>
      <c r="I61" s="98">
        <v>0</v>
      </c>
      <c r="J61" s="98">
        <v>0</v>
      </c>
      <c r="K61" s="98">
        <v>0</v>
      </c>
      <c r="L61" s="98">
        <v>0</v>
      </c>
      <c r="M61" s="98">
        <v>0</v>
      </c>
      <c r="N61" s="98">
        <v>1</v>
      </c>
      <c r="O61" s="98">
        <v>0</v>
      </c>
      <c r="P61" s="98">
        <v>1</v>
      </c>
      <c r="Q61" s="98">
        <v>0</v>
      </c>
      <c r="R61" s="98">
        <v>0</v>
      </c>
      <c r="S61" s="98">
        <v>0</v>
      </c>
      <c r="AD61" s="103"/>
      <c r="AE61" s="103"/>
      <c r="AF61" s="103"/>
    </row>
    <row r="62" spans="1:32" s="6" customFormat="1" ht="15.75" customHeight="1" x14ac:dyDescent="0.25">
      <c r="A62" s="109"/>
      <c r="B62" s="109"/>
      <c r="C62" s="88" t="s">
        <v>118</v>
      </c>
      <c r="D62" s="96">
        <v>51</v>
      </c>
      <c r="E62" s="97">
        <f t="shared" si="1"/>
        <v>6</v>
      </c>
      <c r="F62" s="97">
        <f t="shared" si="2"/>
        <v>2</v>
      </c>
      <c r="G62" s="97">
        <f t="shared" si="3"/>
        <v>4</v>
      </c>
      <c r="H62" s="98">
        <v>0</v>
      </c>
      <c r="I62" s="98">
        <v>0</v>
      </c>
      <c r="J62" s="98">
        <v>0</v>
      </c>
      <c r="K62" s="98">
        <v>6</v>
      </c>
      <c r="L62" s="98">
        <v>2</v>
      </c>
      <c r="M62" s="98">
        <v>4</v>
      </c>
      <c r="N62" s="98">
        <v>0</v>
      </c>
      <c r="O62" s="98">
        <v>0</v>
      </c>
      <c r="P62" s="98">
        <v>0</v>
      </c>
      <c r="Q62" s="98">
        <v>0</v>
      </c>
      <c r="R62" s="98">
        <v>0</v>
      </c>
      <c r="S62" s="98">
        <v>0</v>
      </c>
      <c r="AD62" s="103"/>
      <c r="AE62" s="103"/>
      <c r="AF62" s="103"/>
    </row>
    <row r="63" spans="1:32" s="6" customFormat="1" ht="15.75" customHeight="1" x14ac:dyDescent="0.25">
      <c r="A63" s="109"/>
      <c r="B63" s="109"/>
      <c r="C63" s="88" t="s">
        <v>119</v>
      </c>
      <c r="D63" s="96">
        <v>52</v>
      </c>
      <c r="E63" s="97">
        <f t="shared" si="1"/>
        <v>35</v>
      </c>
      <c r="F63" s="97">
        <f t="shared" si="2"/>
        <v>17</v>
      </c>
      <c r="G63" s="97">
        <f t="shared" si="3"/>
        <v>18</v>
      </c>
      <c r="H63" s="98">
        <v>0</v>
      </c>
      <c r="I63" s="98">
        <v>0</v>
      </c>
      <c r="J63" s="98">
        <v>0</v>
      </c>
      <c r="K63" s="98">
        <v>32</v>
      </c>
      <c r="L63" s="98">
        <v>15</v>
      </c>
      <c r="M63" s="98">
        <v>17</v>
      </c>
      <c r="N63" s="98">
        <v>3</v>
      </c>
      <c r="O63" s="98">
        <v>2</v>
      </c>
      <c r="P63" s="98">
        <v>1</v>
      </c>
      <c r="Q63" s="98">
        <v>0</v>
      </c>
      <c r="R63" s="98">
        <v>0</v>
      </c>
      <c r="S63" s="98">
        <v>0</v>
      </c>
      <c r="AD63" s="103"/>
      <c r="AE63" s="103"/>
      <c r="AF63" s="103"/>
    </row>
    <row r="64" spans="1:32" s="6" customFormat="1" ht="15.75" customHeight="1" x14ac:dyDescent="0.25">
      <c r="A64" s="109"/>
      <c r="B64" s="109"/>
      <c r="C64" s="88" t="s">
        <v>120</v>
      </c>
      <c r="D64" s="96">
        <v>53</v>
      </c>
      <c r="E64" s="97">
        <f t="shared" si="1"/>
        <v>82</v>
      </c>
      <c r="F64" s="97">
        <f t="shared" si="2"/>
        <v>45</v>
      </c>
      <c r="G64" s="97">
        <f t="shared" si="3"/>
        <v>37</v>
      </c>
      <c r="H64" s="98">
        <v>0</v>
      </c>
      <c r="I64" s="98">
        <v>0</v>
      </c>
      <c r="J64" s="98">
        <v>0</v>
      </c>
      <c r="K64" s="98">
        <v>72</v>
      </c>
      <c r="L64" s="98">
        <v>39</v>
      </c>
      <c r="M64" s="98">
        <v>33</v>
      </c>
      <c r="N64" s="98">
        <v>10</v>
      </c>
      <c r="O64" s="98">
        <v>6</v>
      </c>
      <c r="P64" s="98">
        <v>4</v>
      </c>
      <c r="Q64" s="98">
        <v>0</v>
      </c>
      <c r="R64" s="98">
        <v>0</v>
      </c>
      <c r="S64" s="98">
        <v>0</v>
      </c>
      <c r="AD64" s="103"/>
      <c r="AE64" s="103"/>
      <c r="AF64" s="103"/>
    </row>
    <row r="65" spans="1:32" s="6" customFormat="1" ht="15.75" customHeight="1" x14ac:dyDescent="0.25">
      <c r="A65" s="109"/>
      <c r="B65" s="109"/>
      <c r="C65" s="88" t="s">
        <v>121</v>
      </c>
      <c r="D65" s="96">
        <v>54</v>
      </c>
      <c r="E65" s="97">
        <f t="shared" si="1"/>
        <v>1</v>
      </c>
      <c r="F65" s="97">
        <f t="shared" si="2"/>
        <v>0</v>
      </c>
      <c r="G65" s="97">
        <f t="shared" si="3"/>
        <v>1</v>
      </c>
      <c r="H65" s="98">
        <v>0</v>
      </c>
      <c r="I65" s="98">
        <v>0</v>
      </c>
      <c r="J65" s="98">
        <v>0</v>
      </c>
      <c r="K65" s="98">
        <v>0</v>
      </c>
      <c r="L65" s="98">
        <v>0</v>
      </c>
      <c r="M65" s="98">
        <v>0</v>
      </c>
      <c r="N65" s="98">
        <v>1</v>
      </c>
      <c r="O65" s="98">
        <v>0</v>
      </c>
      <c r="P65" s="98">
        <v>1</v>
      </c>
      <c r="Q65" s="98">
        <v>0</v>
      </c>
      <c r="R65" s="98">
        <v>0</v>
      </c>
      <c r="S65" s="98">
        <v>0</v>
      </c>
      <c r="AD65" s="103"/>
      <c r="AE65" s="103"/>
      <c r="AF65" s="103"/>
    </row>
    <row r="66" spans="1:32" s="6" customFormat="1" ht="15.75" customHeight="1" x14ac:dyDescent="0.25">
      <c r="A66" s="109"/>
      <c r="B66" s="109"/>
      <c r="C66" s="88" t="s">
        <v>122</v>
      </c>
      <c r="D66" s="96">
        <v>55</v>
      </c>
      <c r="E66" s="97">
        <f t="shared" si="1"/>
        <v>6</v>
      </c>
      <c r="F66" s="97">
        <f t="shared" si="2"/>
        <v>5</v>
      </c>
      <c r="G66" s="97">
        <f t="shared" si="3"/>
        <v>1</v>
      </c>
      <c r="H66" s="98">
        <v>0</v>
      </c>
      <c r="I66" s="98">
        <v>0</v>
      </c>
      <c r="J66" s="98">
        <v>0</v>
      </c>
      <c r="K66" s="98">
        <v>6</v>
      </c>
      <c r="L66" s="98">
        <v>5</v>
      </c>
      <c r="M66" s="98">
        <v>1</v>
      </c>
      <c r="N66" s="98">
        <v>0</v>
      </c>
      <c r="O66" s="98">
        <v>0</v>
      </c>
      <c r="P66" s="98">
        <v>0</v>
      </c>
      <c r="Q66" s="98">
        <v>0</v>
      </c>
      <c r="R66" s="98">
        <v>0</v>
      </c>
      <c r="S66" s="98">
        <v>0</v>
      </c>
      <c r="AD66" s="103"/>
      <c r="AE66" s="103"/>
      <c r="AF66" s="103"/>
    </row>
    <row r="67" spans="1:32" s="6" customFormat="1" ht="15.75" customHeight="1" x14ac:dyDescent="0.25">
      <c r="A67" s="109"/>
      <c r="B67" s="109"/>
      <c r="C67" s="88" t="s">
        <v>123</v>
      </c>
      <c r="D67" s="96">
        <v>56</v>
      </c>
      <c r="E67" s="97">
        <f t="shared" si="1"/>
        <v>129</v>
      </c>
      <c r="F67" s="97">
        <f t="shared" si="2"/>
        <v>62</v>
      </c>
      <c r="G67" s="97">
        <f t="shared" si="3"/>
        <v>67</v>
      </c>
      <c r="H67" s="98">
        <v>0</v>
      </c>
      <c r="I67" s="98">
        <v>0</v>
      </c>
      <c r="J67" s="98">
        <v>0</v>
      </c>
      <c r="K67" s="98">
        <v>129</v>
      </c>
      <c r="L67" s="98">
        <v>62</v>
      </c>
      <c r="M67" s="98">
        <v>67</v>
      </c>
      <c r="N67" s="98">
        <v>0</v>
      </c>
      <c r="O67" s="98">
        <v>0</v>
      </c>
      <c r="P67" s="98">
        <v>0</v>
      </c>
      <c r="Q67" s="98">
        <v>0</v>
      </c>
      <c r="R67" s="98">
        <v>0</v>
      </c>
      <c r="S67" s="98">
        <v>0</v>
      </c>
      <c r="AD67" s="103"/>
      <c r="AE67" s="103"/>
      <c r="AF67" s="103"/>
    </row>
    <row r="68" spans="1:32" s="6" customFormat="1" ht="15.75" customHeight="1" x14ac:dyDescent="0.25">
      <c r="A68" s="109"/>
      <c r="B68" s="109"/>
      <c r="C68" s="88" t="s">
        <v>124</v>
      </c>
      <c r="D68" s="96">
        <v>57</v>
      </c>
      <c r="E68" s="97">
        <f t="shared" si="1"/>
        <v>1</v>
      </c>
      <c r="F68" s="97">
        <f t="shared" si="2"/>
        <v>1</v>
      </c>
      <c r="G68" s="97">
        <f t="shared" si="3"/>
        <v>0</v>
      </c>
      <c r="H68" s="98">
        <v>0</v>
      </c>
      <c r="I68" s="98">
        <v>0</v>
      </c>
      <c r="J68" s="98">
        <v>0</v>
      </c>
      <c r="K68" s="98">
        <v>0</v>
      </c>
      <c r="L68" s="98">
        <v>0</v>
      </c>
      <c r="M68" s="98">
        <v>0</v>
      </c>
      <c r="N68" s="98">
        <v>1</v>
      </c>
      <c r="O68" s="98">
        <v>1</v>
      </c>
      <c r="P68" s="98">
        <v>0</v>
      </c>
      <c r="Q68" s="98">
        <v>0</v>
      </c>
      <c r="R68" s="98">
        <v>0</v>
      </c>
      <c r="S68" s="98">
        <v>0</v>
      </c>
      <c r="AD68" s="103"/>
      <c r="AE68" s="103"/>
      <c r="AF68" s="103"/>
    </row>
    <row r="69" spans="1:32" s="6" customFormat="1" ht="15.75" customHeight="1" x14ac:dyDescent="0.25">
      <c r="A69" s="109"/>
      <c r="B69" s="109"/>
      <c r="C69" s="88" t="s">
        <v>125</v>
      </c>
      <c r="D69" s="96">
        <v>58</v>
      </c>
      <c r="E69" s="97">
        <f t="shared" si="1"/>
        <v>27</v>
      </c>
      <c r="F69" s="97">
        <f t="shared" si="2"/>
        <v>14</v>
      </c>
      <c r="G69" s="97">
        <f t="shared" si="3"/>
        <v>13</v>
      </c>
      <c r="H69" s="98">
        <v>0</v>
      </c>
      <c r="I69" s="98">
        <v>0</v>
      </c>
      <c r="J69" s="98">
        <v>0</v>
      </c>
      <c r="K69" s="98">
        <v>27</v>
      </c>
      <c r="L69" s="98">
        <v>14</v>
      </c>
      <c r="M69" s="98">
        <v>13</v>
      </c>
      <c r="N69" s="98">
        <v>0</v>
      </c>
      <c r="O69" s="98">
        <v>0</v>
      </c>
      <c r="P69" s="98">
        <v>0</v>
      </c>
      <c r="Q69" s="98">
        <v>0</v>
      </c>
      <c r="R69" s="98">
        <v>0</v>
      </c>
      <c r="S69" s="98">
        <v>0</v>
      </c>
      <c r="AD69" s="103"/>
      <c r="AE69" s="103"/>
      <c r="AF69" s="103"/>
    </row>
    <row r="70" spans="1:32" s="6" customFormat="1" ht="15.75" customHeight="1" x14ac:dyDescent="0.25">
      <c r="A70" s="109"/>
      <c r="B70" s="109"/>
      <c r="C70" s="88" t="s">
        <v>126</v>
      </c>
      <c r="D70" s="96">
        <v>59</v>
      </c>
      <c r="E70" s="97">
        <f t="shared" si="1"/>
        <v>7</v>
      </c>
      <c r="F70" s="97">
        <f t="shared" si="2"/>
        <v>2</v>
      </c>
      <c r="G70" s="97">
        <f t="shared" si="3"/>
        <v>5</v>
      </c>
      <c r="H70" s="98">
        <v>0</v>
      </c>
      <c r="I70" s="98">
        <v>0</v>
      </c>
      <c r="J70" s="98">
        <v>0</v>
      </c>
      <c r="K70" s="98">
        <v>7</v>
      </c>
      <c r="L70" s="98">
        <v>2</v>
      </c>
      <c r="M70" s="98">
        <v>5</v>
      </c>
      <c r="N70" s="98">
        <v>0</v>
      </c>
      <c r="O70" s="98">
        <v>0</v>
      </c>
      <c r="P70" s="98">
        <v>0</v>
      </c>
      <c r="Q70" s="98">
        <v>0</v>
      </c>
      <c r="R70" s="98">
        <v>0</v>
      </c>
      <c r="S70" s="98">
        <v>0</v>
      </c>
      <c r="AD70" s="103"/>
      <c r="AE70" s="103"/>
      <c r="AF70" s="103"/>
    </row>
    <row r="71" spans="1:32" s="6" customFormat="1" ht="15.75" customHeight="1" x14ac:dyDescent="0.25">
      <c r="A71" s="109"/>
      <c r="B71" s="109"/>
      <c r="C71" s="88" t="s">
        <v>125</v>
      </c>
      <c r="D71" s="96">
        <v>60</v>
      </c>
      <c r="E71" s="97">
        <f t="shared" si="1"/>
        <v>11</v>
      </c>
      <c r="F71" s="97">
        <f t="shared" si="2"/>
        <v>9</v>
      </c>
      <c r="G71" s="97">
        <f t="shared" si="3"/>
        <v>2</v>
      </c>
      <c r="H71" s="98">
        <v>0</v>
      </c>
      <c r="I71" s="98">
        <v>0</v>
      </c>
      <c r="J71" s="98">
        <v>0</v>
      </c>
      <c r="K71" s="98">
        <v>8</v>
      </c>
      <c r="L71" s="98">
        <v>8</v>
      </c>
      <c r="M71" s="98">
        <v>0</v>
      </c>
      <c r="N71" s="98">
        <v>3</v>
      </c>
      <c r="O71" s="98">
        <v>1</v>
      </c>
      <c r="P71" s="98">
        <v>2</v>
      </c>
      <c r="Q71" s="98">
        <v>0</v>
      </c>
      <c r="R71" s="98">
        <v>0</v>
      </c>
      <c r="S71" s="98">
        <v>0</v>
      </c>
      <c r="AD71" s="103"/>
      <c r="AE71" s="103"/>
      <c r="AF71" s="103"/>
    </row>
    <row r="72" spans="1:32" s="6" customFormat="1" ht="15.75" customHeight="1" x14ac:dyDescent="0.25">
      <c r="A72" s="109"/>
      <c r="B72" s="109"/>
      <c r="C72" s="88" t="s">
        <v>127</v>
      </c>
      <c r="D72" s="96">
        <v>61</v>
      </c>
      <c r="E72" s="97">
        <f t="shared" si="1"/>
        <v>83</v>
      </c>
      <c r="F72" s="97">
        <f t="shared" si="2"/>
        <v>32</v>
      </c>
      <c r="G72" s="97">
        <f t="shared" si="3"/>
        <v>51</v>
      </c>
      <c r="H72" s="98">
        <v>0</v>
      </c>
      <c r="I72" s="98">
        <v>0</v>
      </c>
      <c r="J72" s="98">
        <v>0</v>
      </c>
      <c r="K72" s="98">
        <v>6</v>
      </c>
      <c r="L72" s="98">
        <v>0</v>
      </c>
      <c r="M72" s="98">
        <v>6</v>
      </c>
      <c r="N72" s="98">
        <v>50</v>
      </c>
      <c r="O72" s="98">
        <v>21</v>
      </c>
      <c r="P72" s="98">
        <v>29</v>
      </c>
      <c r="Q72" s="98">
        <v>27</v>
      </c>
      <c r="R72" s="98">
        <v>11</v>
      </c>
      <c r="S72" s="98">
        <v>16</v>
      </c>
      <c r="AD72" s="103"/>
      <c r="AE72" s="103"/>
      <c r="AF72" s="103"/>
    </row>
    <row r="73" spans="1:32" s="6" customFormat="1" ht="15.75" customHeight="1" x14ac:dyDescent="0.25">
      <c r="A73" s="109"/>
      <c r="B73" s="110"/>
      <c r="C73" s="88" t="s">
        <v>128</v>
      </c>
      <c r="D73" s="96">
        <v>62</v>
      </c>
      <c r="E73" s="97">
        <f t="shared" si="1"/>
        <v>41</v>
      </c>
      <c r="F73" s="97">
        <f t="shared" si="2"/>
        <v>2</v>
      </c>
      <c r="G73" s="97">
        <f t="shared" si="3"/>
        <v>39</v>
      </c>
      <c r="H73" s="98">
        <v>0</v>
      </c>
      <c r="I73" s="98">
        <v>0</v>
      </c>
      <c r="J73" s="98">
        <v>0</v>
      </c>
      <c r="K73" s="98">
        <v>38</v>
      </c>
      <c r="L73" s="98">
        <v>2</v>
      </c>
      <c r="M73" s="98">
        <v>36</v>
      </c>
      <c r="N73" s="98">
        <v>3</v>
      </c>
      <c r="O73" s="98">
        <v>0</v>
      </c>
      <c r="P73" s="98">
        <v>3</v>
      </c>
      <c r="Q73" s="98">
        <v>0</v>
      </c>
      <c r="R73" s="98">
        <v>0</v>
      </c>
      <c r="S73" s="98">
        <v>0</v>
      </c>
      <c r="AD73" s="103"/>
      <c r="AE73" s="103"/>
      <c r="AF73" s="103"/>
    </row>
    <row r="74" spans="1:32" s="6" customFormat="1" ht="15" customHeight="1" x14ac:dyDescent="0.25">
      <c r="A74" s="109"/>
      <c r="B74" s="108" t="s">
        <v>436</v>
      </c>
      <c r="C74" s="88" t="s">
        <v>129</v>
      </c>
      <c r="D74" s="96">
        <v>63</v>
      </c>
      <c r="E74" s="97">
        <f t="shared" si="1"/>
        <v>7</v>
      </c>
      <c r="F74" s="97">
        <f t="shared" si="2"/>
        <v>5</v>
      </c>
      <c r="G74" s="97">
        <f t="shared" si="3"/>
        <v>2</v>
      </c>
      <c r="H74" s="98">
        <v>0</v>
      </c>
      <c r="I74" s="98">
        <v>0</v>
      </c>
      <c r="J74" s="98">
        <v>0</v>
      </c>
      <c r="K74" s="98">
        <v>7</v>
      </c>
      <c r="L74" s="98">
        <v>5</v>
      </c>
      <c r="M74" s="98">
        <v>2</v>
      </c>
      <c r="N74" s="98">
        <v>0</v>
      </c>
      <c r="O74" s="98">
        <v>0</v>
      </c>
      <c r="P74" s="98">
        <v>0</v>
      </c>
      <c r="Q74" s="98">
        <v>0</v>
      </c>
      <c r="R74" s="98">
        <v>0</v>
      </c>
      <c r="S74" s="98">
        <v>0</v>
      </c>
      <c r="AD74" s="103"/>
      <c r="AE74" s="103"/>
      <c r="AF74" s="103"/>
    </row>
    <row r="75" spans="1:32" s="6" customFormat="1" ht="15" customHeight="1" x14ac:dyDescent="0.25">
      <c r="A75" s="109"/>
      <c r="B75" s="109"/>
      <c r="C75" s="88" t="s">
        <v>130</v>
      </c>
      <c r="D75" s="96">
        <v>64</v>
      </c>
      <c r="E75" s="97">
        <f t="shared" si="1"/>
        <v>12</v>
      </c>
      <c r="F75" s="97">
        <f t="shared" si="2"/>
        <v>6</v>
      </c>
      <c r="G75" s="97">
        <f t="shared" si="3"/>
        <v>6</v>
      </c>
      <c r="H75" s="98">
        <v>0</v>
      </c>
      <c r="I75" s="98">
        <v>0</v>
      </c>
      <c r="J75" s="98">
        <v>0</v>
      </c>
      <c r="K75" s="98">
        <v>4</v>
      </c>
      <c r="L75" s="98">
        <v>3</v>
      </c>
      <c r="M75" s="98">
        <v>1</v>
      </c>
      <c r="N75" s="98">
        <v>6</v>
      </c>
      <c r="O75" s="98">
        <v>3</v>
      </c>
      <c r="P75" s="98">
        <v>3</v>
      </c>
      <c r="Q75" s="98">
        <v>2</v>
      </c>
      <c r="R75" s="98">
        <v>0</v>
      </c>
      <c r="S75" s="98">
        <v>2</v>
      </c>
      <c r="AD75" s="103"/>
      <c r="AE75" s="103"/>
      <c r="AF75" s="103"/>
    </row>
    <row r="76" spans="1:32" s="6" customFormat="1" ht="15" customHeight="1" x14ac:dyDescent="0.25">
      <c r="A76" s="109"/>
      <c r="B76" s="109"/>
      <c r="C76" s="88" t="s">
        <v>131</v>
      </c>
      <c r="D76" s="96">
        <v>65</v>
      </c>
      <c r="E76" s="97">
        <f t="shared" si="1"/>
        <v>15</v>
      </c>
      <c r="F76" s="97">
        <f t="shared" si="2"/>
        <v>2</v>
      </c>
      <c r="G76" s="97">
        <f t="shared" si="3"/>
        <v>13</v>
      </c>
      <c r="H76" s="98">
        <v>0</v>
      </c>
      <c r="I76" s="98">
        <v>0</v>
      </c>
      <c r="J76" s="98">
        <v>0</v>
      </c>
      <c r="K76" s="98">
        <v>15</v>
      </c>
      <c r="L76" s="98">
        <v>2</v>
      </c>
      <c r="M76" s="98">
        <v>13</v>
      </c>
      <c r="N76" s="98">
        <v>0</v>
      </c>
      <c r="O76" s="98">
        <v>0</v>
      </c>
      <c r="P76" s="98">
        <v>0</v>
      </c>
      <c r="Q76" s="98">
        <v>0</v>
      </c>
      <c r="R76" s="98">
        <v>0</v>
      </c>
      <c r="S76" s="98">
        <v>0</v>
      </c>
      <c r="AD76" s="103"/>
      <c r="AE76" s="103"/>
      <c r="AF76" s="103"/>
    </row>
    <row r="77" spans="1:32" s="6" customFormat="1" ht="15" customHeight="1" x14ac:dyDescent="0.25">
      <c r="A77" s="109"/>
      <c r="B77" s="109"/>
      <c r="C77" s="88" t="s">
        <v>132</v>
      </c>
      <c r="D77" s="96">
        <v>66</v>
      </c>
      <c r="E77" s="97">
        <f t="shared" ref="E77:E140" si="4">+H77+K77+N77+Q77</f>
        <v>18</v>
      </c>
      <c r="F77" s="97">
        <f t="shared" ref="F77:F140" si="5">+I77+L77+O77+R77</f>
        <v>5</v>
      </c>
      <c r="G77" s="97">
        <f t="shared" ref="G77:G140" si="6">+J77+M77+P77+S77</f>
        <v>13</v>
      </c>
      <c r="H77" s="98">
        <v>0</v>
      </c>
      <c r="I77" s="98">
        <v>0</v>
      </c>
      <c r="J77" s="98">
        <v>0</v>
      </c>
      <c r="K77" s="98">
        <v>13</v>
      </c>
      <c r="L77" s="98">
        <v>3</v>
      </c>
      <c r="M77" s="98">
        <v>10</v>
      </c>
      <c r="N77" s="98">
        <v>4</v>
      </c>
      <c r="O77" s="98">
        <v>1</v>
      </c>
      <c r="P77" s="98">
        <v>3</v>
      </c>
      <c r="Q77" s="98">
        <v>1</v>
      </c>
      <c r="R77" s="98">
        <v>1</v>
      </c>
      <c r="S77" s="98">
        <v>0</v>
      </c>
      <c r="AD77" s="103"/>
      <c r="AE77" s="103"/>
      <c r="AF77" s="103"/>
    </row>
    <row r="78" spans="1:32" s="6" customFormat="1" ht="15" customHeight="1" x14ac:dyDescent="0.25">
      <c r="A78" s="109"/>
      <c r="B78" s="109"/>
      <c r="C78" s="88" t="s">
        <v>133</v>
      </c>
      <c r="D78" s="96">
        <v>67</v>
      </c>
      <c r="E78" s="97">
        <f t="shared" si="4"/>
        <v>405</v>
      </c>
      <c r="F78" s="97">
        <f t="shared" si="5"/>
        <v>94</v>
      </c>
      <c r="G78" s="97">
        <f t="shared" si="6"/>
        <v>311</v>
      </c>
      <c r="H78" s="98">
        <v>0</v>
      </c>
      <c r="I78" s="98">
        <v>0</v>
      </c>
      <c r="J78" s="98">
        <v>0</v>
      </c>
      <c r="K78" s="98">
        <v>387</v>
      </c>
      <c r="L78" s="98">
        <v>88</v>
      </c>
      <c r="M78" s="98">
        <v>299</v>
      </c>
      <c r="N78" s="98">
        <v>17</v>
      </c>
      <c r="O78" s="98">
        <v>5</v>
      </c>
      <c r="P78" s="98">
        <v>12</v>
      </c>
      <c r="Q78" s="98">
        <v>1</v>
      </c>
      <c r="R78" s="98">
        <v>1</v>
      </c>
      <c r="S78" s="98">
        <v>0</v>
      </c>
      <c r="AD78" s="103"/>
      <c r="AE78" s="103"/>
      <c r="AF78" s="103"/>
    </row>
    <row r="79" spans="1:32" s="6" customFormat="1" ht="15" customHeight="1" x14ac:dyDescent="0.25">
      <c r="A79" s="109"/>
      <c r="B79" s="109"/>
      <c r="C79" s="88" t="s">
        <v>134</v>
      </c>
      <c r="D79" s="96">
        <v>68</v>
      </c>
      <c r="E79" s="97">
        <f t="shared" si="4"/>
        <v>1</v>
      </c>
      <c r="F79" s="97">
        <f t="shared" si="5"/>
        <v>0</v>
      </c>
      <c r="G79" s="97">
        <f t="shared" si="6"/>
        <v>1</v>
      </c>
      <c r="H79" s="98">
        <v>0</v>
      </c>
      <c r="I79" s="98">
        <v>0</v>
      </c>
      <c r="J79" s="98">
        <v>0</v>
      </c>
      <c r="K79" s="98">
        <v>0</v>
      </c>
      <c r="L79" s="98">
        <v>0</v>
      </c>
      <c r="M79" s="98">
        <v>0</v>
      </c>
      <c r="N79" s="98">
        <v>1</v>
      </c>
      <c r="O79" s="98">
        <v>0</v>
      </c>
      <c r="P79" s="98">
        <v>1</v>
      </c>
      <c r="Q79" s="98">
        <v>0</v>
      </c>
      <c r="R79" s="98">
        <v>0</v>
      </c>
      <c r="S79" s="98">
        <v>0</v>
      </c>
      <c r="AD79" s="103"/>
      <c r="AE79" s="103"/>
      <c r="AF79" s="103"/>
    </row>
    <row r="80" spans="1:32" s="6" customFormat="1" ht="15" customHeight="1" x14ac:dyDescent="0.25">
      <c r="A80" s="109"/>
      <c r="B80" s="110"/>
      <c r="C80" s="88" t="s">
        <v>135</v>
      </c>
      <c r="D80" s="96">
        <v>69</v>
      </c>
      <c r="E80" s="97">
        <f t="shared" si="4"/>
        <v>11</v>
      </c>
      <c r="F80" s="97">
        <f t="shared" si="5"/>
        <v>4</v>
      </c>
      <c r="G80" s="97">
        <f t="shared" si="6"/>
        <v>7</v>
      </c>
      <c r="H80" s="98">
        <v>0</v>
      </c>
      <c r="I80" s="98">
        <v>0</v>
      </c>
      <c r="J80" s="98">
        <v>0</v>
      </c>
      <c r="K80" s="98">
        <v>10</v>
      </c>
      <c r="L80" s="98">
        <v>3</v>
      </c>
      <c r="M80" s="98">
        <v>7</v>
      </c>
      <c r="N80" s="98">
        <v>1</v>
      </c>
      <c r="O80" s="98">
        <v>1</v>
      </c>
      <c r="P80" s="98">
        <v>0</v>
      </c>
      <c r="Q80" s="98">
        <v>0</v>
      </c>
      <c r="R80" s="98">
        <v>0</v>
      </c>
      <c r="S80" s="98">
        <v>0</v>
      </c>
      <c r="AD80" s="103"/>
      <c r="AE80" s="103"/>
      <c r="AF80" s="103"/>
    </row>
    <row r="81" spans="1:32" s="6" customFormat="1" ht="15" customHeight="1" x14ac:dyDescent="0.25">
      <c r="A81" s="109"/>
      <c r="B81" s="108" t="s">
        <v>437</v>
      </c>
      <c r="C81" s="88" t="s">
        <v>136</v>
      </c>
      <c r="D81" s="96">
        <v>70</v>
      </c>
      <c r="E81" s="97">
        <f t="shared" si="4"/>
        <v>309</v>
      </c>
      <c r="F81" s="97">
        <f t="shared" si="5"/>
        <v>54</v>
      </c>
      <c r="G81" s="97">
        <f t="shared" si="6"/>
        <v>255</v>
      </c>
      <c r="H81" s="98">
        <v>1</v>
      </c>
      <c r="I81" s="98">
        <v>0</v>
      </c>
      <c r="J81" s="98">
        <v>1</v>
      </c>
      <c r="K81" s="98">
        <v>305</v>
      </c>
      <c r="L81" s="98">
        <v>54</v>
      </c>
      <c r="M81" s="98">
        <v>251</v>
      </c>
      <c r="N81" s="98">
        <v>3</v>
      </c>
      <c r="O81" s="98">
        <v>0</v>
      </c>
      <c r="P81" s="98">
        <v>3</v>
      </c>
      <c r="Q81" s="98">
        <v>0</v>
      </c>
      <c r="R81" s="98">
        <v>0</v>
      </c>
      <c r="S81" s="98">
        <v>0</v>
      </c>
      <c r="AD81" s="103"/>
      <c r="AE81" s="103"/>
      <c r="AF81" s="103"/>
    </row>
    <row r="82" spans="1:32" s="6" customFormat="1" ht="15" customHeight="1" x14ac:dyDescent="0.25">
      <c r="A82" s="109"/>
      <c r="B82" s="109"/>
      <c r="C82" s="88" t="s">
        <v>137</v>
      </c>
      <c r="D82" s="96">
        <v>71</v>
      </c>
      <c r="E82" s="97">
        <f t="shared" si="4"/>
        <v>3</v>
      </c>
      <c r="F82" s="97">
        <f t="shared" si="5"/>
        <v>1</v>
      </c>
      <c r="G82" s="97">
        <f t="shared" si="6"/>
        <v>2</v>
      </c>
      <c r="H82" s="98">
        <v>0</v>
      </c>
      <c r="I82" s="98">
        <v>0</v>
      </c>
      <c r="J82" s="98">
        <v>0</v>
      </c>
      <c r="K82" s="98">
        <v>0</v>
      </c>
      <c r="L82" s="98">
        <v>0</v>
      </c>
      <c r="M82" s="98">
        <v>0</v>
      </c>
      <c r="N82" s="98">
        <v>3</v>
      </c>
      <c r="O82" s="98">
        <v>1</v>
      </c>
      <c r="P82" s="98">
        <v>2</v>
      </c>
      <c r="Q82" s="98">
        <v>0</v>
      </c>
      <c r="R82" s="98">
        <v>0</v>
      </c>
      <c r="S82" s="98">
        <v>0</v>
      </c>
      <c r="AD82" s="103"/>
      <c r="AE82" s="103"/>
      <c r="AF82" s="103"/>
    </row>
    <row r="83" spans="1:32" s="6" customFormat="1" ht="15" customHeight="1" x14ac:dyDescent="0.25">
      <c r="A83" s="109"/>
      <c r="B83" s="109"/>
      <c r="C83" s="88" t="s">
        <v>138</v>
      </c>
      <c r="D83" s="96">
        <v>72</v>
      </c>
      <c r="E83" s="97">
        <f t="shared" si="4"/>
        <v>91</v>
      </c>
      <c r="F83" s="97">
        <f t="shared" si="5"/>
        <v>11</v>
      </c>
      <c r="G83" s="97">
        <f t="shared" si="6"/>
        <v>80</v>
      </c>
      <c r="H83" s="98">
        <v>0</v>
      </c>
      <c r="I83" s="98">
        <v>0</v>
      </c>
      <c r="J83" s="98">
        <v>0</v>
      </c>
      <c r="K83" s="98">
        <v>91</v>
      </c>
      <c r="L83" s="98">
        <v>11</v>
      </c>
      <c r="M83" s="98">
        <v>80</v>
      </c>
      <c r="N83" s="98">
        <v>0</v>
      </c>
      <c r="O83" s="98">
        <v>0</v>
      </c>
      <c r="P83" s="98">
        <v>0</v>
      </c>
      <c r="Q83" s="98">
        <v>0</v>
      </c>
      <c r="R83" s="98">
        <v>0</v>
      </c>
      <c r="S83" s="98">
        <v>0</v>
      </c>
      <c r="AD83" s="103"/>
      <c r="AE83" s="103"/>
      <c r="AF83" s="103"/>
    </row>
    <row r="84" spans="1:32" s="6" customFormat="1" ht="15" customHeight="1" x14ac:dyDescent="0.25">
      <c r="A84" s="109"/>
      <c r="B84" s="109"/>
      <c r="C84" s="88" t="s">
        <v>139</v>
      </c>
      <c r="D84" s="96">
        <v>73</v>
      </c>
      <c r="E84" s="97">
        <f t="shared" si="4"/>
        <v>32</v>
      </c>
      <c r="F84" s="97">
        <f t="shared" si="5"/>
        <v>10</v>
      </c>
      <c r="G84" s="97">
        <f t="shared" si="6"/>
        <v>22</v>
      </c>
      <c r="H84" s="98">
        <v>0</v>
      </c>
      <c r="I84" s="98">
        <v>0</v>
      </c>
      <c r="J84" s="98">
        <v>0</v>
      </c>
      <c r="K84" s="98">
        <v>29</v>
      </c>
      <c r="L84" s="98">
        <v>7</v>
      </c>
      <c r="M84" s="98">
        <v>22</v>
      </c>
      <c r="N84" s="98">
        <v>3</v>
      </c>
      <c r="O84" s="98">
        <v>3</v>
      </c>
      <c r="P84" s="98">
        <v>0</v>
      </c>
      <c r="Q84" s="98">
        <v>0</v>
      </c>
      <c r="R84" s="98">
        <v>0</v>
      </c>
      <c r="S84" s="98">
        <v>0</v>
      </c>
      <c r="AD84" s="103"/>
      <c r="AE84" s="103"/>
      <c r="AF84" s="103"/>
    </row>
    <row r="85" spans="1:32" s="6" customFormat="1" ht="15" customHeight="1" x14ac:dyDescent="0.25">
      <c r="A85" s="109"/>
      <c r="B85" s="109"/>
      <c r="C85" s="88" t="s">
        <v>140</v>
      </c>
      <c r="D85" s="96">
        <v>74</v>
      </c>
      <c r="E85" s="97">
        <f t="shared" si="4"/>
        <v>22</v>
      </c>
      <c r="F85" s="97">
        <f t="shared" si="5"/>
        <v>5</v>
      </c>
      <c r="G85" s="97">
        <f t="shared" si="6"/>
        <v>17</v>
      </c>
      <c r="H85" s="98">
        <v>0</v>
      </c>
      <c r="I85" s="98">
        <v>0</v>
      </c>
      <c r="J85" s="98">
        <v>0</v>
      </c>
      <c r="K85" s="98">
        <v>12</v>
      </c>
      <c r="L85" s="98">
        <v>3</v>
      </c>
      <c r="M85" s="98">
        <v>9</v>
      </c>
      <c r="N85" s="98">
        <v>5</v>
      </c>
      <c r="O85" s="98">
        <v>2</v>
      </c>
      <c r="P85" s="98">
        <v>3</v>
      </c>
      <c r="Q85" s="98">
        <v>5</v>
      </c>
      <c r="R85" s="98">
        <v>0</v>
      </c>
      <c r="S85" s="98">
        <v>5</v>
      </c>
      <c r="AD85" s="103"/>
      <c r="AE85" s="103"/>
      <c r="AF85" s="103"/>
    </row>
    <row r="86" spans="1:32" s="6" customFormat="1" ht="15" customHeight="1" x14ac:dyDescent="0.25">
      <c r="A86" s="109"/>
      <c r="B86" s="109"/>
      <c r="C86" s="88" t="s">
        <v>141</v>
      </c>
      <c r="D86" s="96">
        <v>75</v>
      </c>
      <c r="E86" s="97">
        <f t="shared" si="4"/>
        <v>10</v>
      </c>
      <c r="F86" s="97">
        <f t="shared" si="5"/>
        <v>0</v>
      </c>
      <c r="G86" s="97">
        <f t="shared" si="6"/>
        <v>10</v>
      </c>
      <c r="H86" s="98">
        <v>0</v>
      </c>
      <c r="I86" s="98">
        <v>0</v>
      </c>
      <c r="J86" s="98">
        <v>0</v>
      </c>
      <c r="K86" s="98">
        <v>0</v>
      </c>
      <c r="L86" s="98">
        <v>0</v>
      </c>
      <c r="M86" s="98">
        <v>0</v>
      </c>
      <c r="N86" s="98">
        <v>7</v>
      </c>
      <c r="O86" s="98">
        <v>0</v>
      </c>
      <c r="P86" s="98">
        <v>7</v>
      </c>
      <c r="Q86" s="98">
        <v>3</v>
      </c>
      <c r="R86" s="98">
        <v>0</v>
      </c>
      <c r="S86" s="98">
        <v>3</v>
      </c>
      <c r="AD86" s="103"/>
      <c r="AE86" s="103"/>
      <c r="AF86" s="103"/>
    </row>
    <row r="87" spans="1:32" s="6" customFormat="1" ht="15" customHeight="1" x14ac:dyDescent="0.25">
      <c r="A87" s="109"/>
      <c r="B87" s="109"/>
      <c r="C87" s="88" t="s">
        <v>142</v>
      </c>
      <c r="D87" s="96">
        <v>76</v>
      </c>
      <c r="E87" s="97">
        <f t="shared" si="4"/>
        <v>30</v>
      </c>
      <c r="F87" s="97">
        <f t="shared" si="5"/>
        <v>6</v>
      </c>
      <c r="G87" s="97">
        <f t="shared" si="6"/>
        <v>24</v>
      </c>
      <c r="H87" s="98">
        <v>0</v>
      </c>
      <c r="I87" s="98">
        <v>0</v>
      </c>
      <c r="J87" s="98">
        <v>0</v>
      </c>
      <c r="K87" s="98">
        <v>12</v>
      </c>
      <c r="L87" s="98">
        <v>1</v>
      </c>
      <c r="M87" s="98">
        <v>11</v>
      </c>
      <c r="N87" s="98">
        <v>10</v>
      </c>
      <c r="O87" s="98">
        <v>2</v>
      </c>
      <c r="P87" s="98">
        <v>8</v>
      </c>
      <c r="Q87" s="98">
        <v>8</v>
      </c>
      <c r="R87" s="98">
        <v>3</v>
      </c>
      <c r="S87" s="98">
        <v>5</v>
      </c>
      <c r="AD87" s="103"/>
      <c r="AE87" s="103"/>
      <c r="AF87" s="103"/>
    </row>
    <row r="88" spans="1:32" s="6" customFormat="1" ht="15" customHeight="1" x14ac:dyDescent="0.25">
      <c r="A88" s="110"/>
      <c r="B88" s="110"/>
      <c r="C88" s="88" t="s">
        <v>127</v>
      </c>
      <c r="D88" s="96">
        <v>77</v>
      </c>
      <c r="E88" s="97">
        <f t="shared" si="4"/>
        <v>25</v>
      </c>
      <c r="F88" s="97">
        <f t="shared" si="5"/>
        <v>15</v>
      </c>
      <c r="G88" s="97">
        <f t="shared" si="6"/>
        <v>10</v>
      </c>
      <c r="H88" s="98">
        <v>0</v>
      </c>
      <c r="I88" s="98">
        <v>0</v>
      </c>
      <c r="J88" s="98">
        <v>0</v>
      </c>
      <c r="K88" s="98">
        <v>0</v>
      </c>
      <c r="L88" s="98">
        <v>0</v>
      </c>
      <c r="M88" s="98">
        <v>0</v>
      </c>
      <c r="N88" s="98">
        <v>16</v>
      </c>
      <c r="O88" s="98">
        <v>9</v>
      </c>
      <c r="P88" s="98">
        <v>7</v>
      </c>
      <c r="Q88" s="98">
        <v>9</v>
      </c>
      <c r="R88" s="98">
        <v>6</v>
      </c>
      <c r="S88" s="98">
        <v>3</v>
      </c>
      <c r="AD88" s="103"/>
      <c r="AE88" s="103"/>
      <c r="AF88" s="103"/>
    </row>
    <row r="89" spans="1:32" s="6" customFormat="1" ht="15" customHeight="1" x14ac:dyDescent="0.25">
      <c r="A89" s="108" t="s">
        <v>41</v>
      </c>
      <c r="B89" s="108" t="s">
        <v>434</v>
      </c>
      <c r="C89" s="88" t="s">
        <v>143</v>
      </c>
      <c r="D89" s="96">
        <v>78</v>
      </c>
      <c r="E89" s="97">
        <f t="shared" si="4"/>
        <v>371</v>
      </c>
      <c r="F89" s="97">
        <f t="shared" si="5"/>
        <v>126</v>
      </c>
      <c r="G89" s="97">
        <f t="shared" si="6"/>
        <v>245</v>
      </c>
      <c r="H89" s="98">
        <v>0</v>
      </c>
      <c r="I89" s="98">
        <v>0</v>
      </c>
      <c r="J89" s="98">
        <v>0</v>
      </c>
      <c r="K89" s="98">
        <v>357</v>
      </c>
      <c r="L89" s="98">
        <v>120</v>
      </c>
      <c r="M89" s="98">
        <v>237</v>
      </c>
      <c r="N89" s="98">
        <v>14</v>
      </c>
      <c r="O89" s="98">
        <v>6</v>
      </c>
      <c r="P89" s="98">
        <v>8</v>
      </c>
      <c r="Q89" s="98">
        <v>0</v>
      </c>
      <c r="R89" s="98">
        <v>0</v>
      </c>
      <c r="S89" s="98">
        <v>0</v>
      </c>
      <c r="AD89" s="103"/>
      <c r="AE89" s="103"/>
      <c r="AF89" s="103"/>
    </row>
    <row r="90" spans="1:32" s="6" customFormat="1" ht="15" customHeight="1" x14ac:dyDescent="0.25">
      <c r="A90" s="109"/>
      <c r="B90" s="109"/>
      <c r="C90" s="88" t="s">
        <v>144</v>
      </c>
      <c r="D90" s="96">
        <v>79</v>
      </c>
      <c r="E90" s="97">
        <f t="shared" si="4"/>
        <v>18</v>
      </c>
      <c r="F90" s="97">
        <f t="shared" si="5"/>
        <v>9</v>
      </c>
      <c r="G90" s="97">
        <f t="shared" si="6"/>
        <v>9</v>
      </c>
      <c r="H90" s="98">
        <v>0</v>
      </c>
      <c r="I90" s="98">
        <v>0</v>
      </c>
      <c r="J90" s="98">
        <v>0</v>
      </c>
      <c r="K90" s="98">
        <v>18</v>
      </c>
      <c r="L90" s="98">
        <v>9</v>
      </c>
      <c r="M90" s="98">
        <v>9</v>
      </c>
      <c r="N90" s="98">
        <v>0</v>
      </c>
      <c r="O90" s="98">
        <v>0</v>
      </c>
      <c r="P90" s="98">
        <v>0</v>
      </c>
      <c r="Q90" s="98">
        <v>0</v>
      </c>
      <c r="R90" s="98">
        <v>0</v>
      </c>
      <c r="S90" s="98">
        <v>0</v>
      </c>
      <c r="AD90" s="103"/>
      <c r="AE90" s="103"/>
      <c r="AF90" s="103"/>
    </row>
    <row r="91" spans="1:32" s="6" customFormat="1" ht="15" customHeight="1" x14ac:dyDescent="0.25">
      <c r="A91" s="109"/>
      <c r="B91" s="109"/>
      <c r="C91" s="88" t="s">
        <v>145</v>
      </c>
      <c r="D91" s="96">
        <v>80</v>
      </c>
      <c r="E91" s="97">
        <f t="shared" si="4"/>
        <v>40</v>
      </c>
      <c r="F91" s="97">
        <f t="shared" si="5"/>
        <v>9</v>
      </c>
      <c r="G91" s="97">
        <f t="shared" si="6"/>
        <v>31</v>
      </c>
      <c r="H91" s="98">
        <v>0</v>
      </c>
      <c r="I91" s="98">
        <v>0</v>
      </c>
      <c r="J91" s="98">
        <v>0</v>
      </c>
      <c r="K91" s="98">
        <v>31</v>
      </c>
      <c r="L91" s="98">
        <v>6</v>
      </c>
      <c r="M91" s="98">
        <v>25</v>
      </c>
      <c r="N91" s="98">
        <v>6</v>
      </c>
      <c r="O91" s="98">
        <v>2</v>
      </c>
      <c r="P91" s="98">
        <v>4</v>
      </c>
      <c r="Q91" s="98">
        <v>3</v>
      </c>
      <c r="R91" s="98">
        <v>1</v>
      </c>
      <c r="S91" s="98">
        <v>2</v>
      </c>
      <c r="AD91" s="103"/>
      <c r="AE91" s="103"/>
      <c r="AF91" s="103"/>
    </row>
    <row r="92" spans="1:32" s="6" customFormat="1" ht="15" customHeight="1" x14ac:dyDescent="0.25">
      <c r="A92" s="109"/>
      <c r="B92" s="109"/>
      <c r="C92" s="88" t="s">
        <v>146</v>
      </c>
      <c r="D92" s="96">
        <v>81</v>
      </c>
      <c r="E92" s="97">
        <f t="shared" si="4"/>
        <v>711</v>
      </c>
      <c r="F92" s="97">
        <f t="shared" si="5"/>
        <v>81</v>
      </c>
      <c r="G92" s="97">
        <f t="shared" si="6"/>
        <v>630</v>
      </c>
      <c r="H92" s="98">
        <v>0</v>
      </c>
      <c r="I92" s="98">
        <v>0</v>
      </c>
      <c r="J92" s="98">
        <v>0</v>
      </c>
      <c r="K92" s="98">
        <v>615</v>
      </c>
      <c r="L92" s="98">
        <v>70</v>
      </c>
      <c r="M92" s="98">
        <v>545</v>
      </c>
      <c r="N92" s="98">
        <v>94</v>
      </c>
      <c r="O92" s="98">
        <v>11</v>
      </c>
      <c r="P92" s="98">
        <v>83</v>
      </c>
      <c r="Q92" s="98">
        <v>2</v>
      </c>
      <c r="R92" s="98">
        <v>0</v>
      </c>
      <c r="S92" s="98">
        <v>2</v>
      </c>
      <c r="AD92" s="103"/>
      <c r="AE92" s="103"/>
      <c r="AF92" s="103"/>
    </row>
    <row r="93" spans="1:32" s="6" customFormat="1" ht="15" customHeight="1" x14ac:dyDescent="0.25">
      <c r="A93" s="109"/>
      <c r="B93" s="109"/>
      <c r="C93" s="88" t="s">
        <v>147</v>
      </c>
      <c r="D93" s="96">
        <v>82</v>
      </c>
      <c r="E93" s="97">
        <f t="shared" si="4"/>
        <v>15</v>
      </c>
      <c r="F93" s="97">
        <f t="shared" si="5"/>
        <v>4</v>
      </c>
      <c r="G93" s="97">
        <f t="shared" si="6"/>
        <v>11</v>
      </c>
      <c r="H93" s="98">
        <v>0</v>
      </c>
      <c r="I93" s="98">
        <v>0</v>
      </c>
      <c r="J93" s="98">
        <v>0</v>
      </c>
      <c r="K93" s="98">
        <v>6</v>
      </c>
      <c r="L93" s="98">
        <v>1</v>
      </c>
      <c r="M93" s="98">
        <v>5</v>
      </c>
      <c r="N93" s="98">
        <v>4</v>
      </c>
      <c r="O93" s="98">
        <v>1</v>
      </c>
      <c r="P93" s="98">
        <v>3</v>
      </c>
      <c r="Q93" s="98">
        <v>5</v>
      </c>
      <c r="R93" s="98">
        <v>2</v>
      </c>
      <c r="S93" s="98">
        <v>3</v>
      </c>
      <c r="AD93" s="103"/>
      <c r="AE93" s="103"/>
      <c r="AF93" s="103"/>
    </row>
    <row r="94" spans="1:32" s="6" customFormat="1" ht="15" customHeight="1" x14ac:dyDescent="0.25">
      <c r="A94" s="109"/>
      <c r="B94" s="109"/>
      <c r="C94" s="88" t="s">
        <v>148</v>
      </c>
      <c r="D94" s="96">
        <v>83</v>
      </c>
      <c r="E94" s="97">
        <f t="shared" si="4"/>
        <v>29</v>
      </c>
      <c r="F94" s="97">
        <f t="shared" si="5"/>
        <v>2</v>
      </c>
      <c r="G94" s="97">
        <f t="shared" si="6"/>
        <v>27</v>
      </c>
      <c r="H94" s="98">
        <v>0</v>
      </c>
      <c r="I94" s="98">
        <v>0</v>
      </c>
      <c r="J94" s="98">
        <v>0</v>
      </c>
      <c r="K94" s="98">
        <v>29</v>
      </c>
      <c r="L94" s="98">
        <v>2</v>
      </c>
      <c r="M94" s="98">
        <v>27</v>
      </c>
      <c r="N94" s="98">
        <v>0</v>
      </c>
      <c r="O94" s="98">
        <v>0</v>
      </c>
      <c r="P94" s="98">
        <v>0</v>
      </c>
      <c r="Q94" s="98">
        <v>0</v>
      </c>
      <c r="R94" s="98">
        <v>0</v>
      </c>
      <c r="S94" s="98">
        <v>0</v>
      </c>
      <c r="AD94" s="103"/>
      <c r="AE94" s="103"/>
      <c r="AF94" s="103"/>
    </row>
    <row r="95" spans="1:32" s="6" customFormat="1" ht="15" customHeight="1" x14ac:dyDescent="0.25">
      <c r="A95" s="109"/>
      <c r="B95" s="109"/>
      <c r="C95" s="88" t="s">
        <v>149</v>
      </c>
      <c r="D95" s="96">
        <v>84</v>
      </c>
      <c r="E95" s="97">
        <f t="shared" si="4"/>
        <v>17</v>
      </c>
      <c r="F95" s="97">
        <f t="shared" si="5"/>
        <v>0</v>
      </c>
      <c r="G95" s="97">
        <f t="shared" si="6"/>
        <v>17</v>
      </c>
      <c r="H95" s="98">
        <v>0</v>
      </c>
      <c r="I95" s="98">
        <v>0</v>
      </c>
      <c r="J95" s="98">
        <v>0</v>
      </c>
      <c r="K95" s="98">
        <v>0</v>
      </c>
      <c r="L95" s="98">
        <v>0</v>
      </c>
      <c r="M95" s="98">
        <v>0</v>
      </c>
      <c r="N95" s="98">
        <v>17</v>
      </c>
      <c r="O95" s="98">
        <v>0</v>
      </c>
      <c r="P95" s="98">
        <v>17</v>
      </c>
      <c r="Q95" s="98">
        <v>0</v>
      </c>
      <c r="R95" s="98">
        <v>0</v>
      </c>
      <c r="S95" s="98">
        <v>0</v>
      </c>
      <c r="AD95" s="103"/>
      <c r="AE95" s="103"/>
      <c r="AF95" s="103"/>
    </row>
    <row r="96" spans="1:32" s="6" customFormat="1" ht="15" customHeight="1" x14ac:dyDescent="0.25">
      <c r="A96" s="109"/>
      <c r="B96" s="109"/>
      <c r="C96" s="88" t="s">
        <v>150</v>
      </c>
      <c r="D96" s="96">
        <v>85</v>
      </c>
      <c r="E96" s="97">
        <f t="shared" si="4"/>
        <v>11</v>
      </c>
      <c r="F96" s="97">
        <f t="shared" si="5"/>
        <v>2</v>
      </c>
      <c r="G96" s="97">
        <f t="shared" si="6"/>
        <v>9</v>
      </c>
      <c r="H96" s="98">
        <v>0</v>
      </c>
      <c r="I96" s="98">
        <v>0</v>
      </c>
      <c r="J96" s="98">
        <v>0</v>
      </c>
      <c r="K96" s="98">
        <v>7</v>
      </c>
      <c r="L96" s="98">
        <v>1</v>
      </c>
      <c r="M96" s="98">
        <v>6</v>
      </c>
      <c r="N96" s="98">
        <v>3</v>
      </c>
      <c r="O96" s="98">
        <v>0</v>
      </c>
      <c r="P96" s="98">
        <v>3</v>
      </c>
      <c r="Q96" s="98">
        <v>1</v>
      </c>
      <c r="R96" s="98">
        <v>1</v>
      </c>
      <c r="S96" s="98">
        <v>0</v>
      </c>
      <c r="AD96" s="103"/>
      <c r="AE96" s="103"/>
      <c r="AF96" s="103"/>
    </row>
    <row r="97" spans="1:32" s="6" customFormat="1" ht="15" customHeight="1" x14ac:dyDescent="0.25">
      <c r="A97" s="109"/>
      <c r="B97" s="109"/>
      <c r="C97" s="88" t="s">
        <v>151</v>
      </c>
      <c r="D97" s="96">
        <v>86</v>
      </c>
      <c r="E97" s="97">
        <f t="shared" si="4"/>
        <v>9</v>
      </c>
      <c r="F97" s="97">
        <f t="shared" si="5"/>
        <v>1</v>
      </c>
      <c r="G97" s="97">
        <f t="shared" si="6"/>
        <v>8</v>
      </c>
      <c r="H97" s="98">
        <v>0</v>
      </c>
      <c r="I97" s="98">
        <v>0</v>
      </c>
      <c r="J97" s="98">
        <v>0</v>
      </c>
      <c r="K97" s="98">
        <v>0</v>
      </c>
      <c r="L97" s="98">
        <v>0</v>
      </c>
      <c r="M97" s="98">
        <v>0</v>
      </c>
      <c r="N97" s="98">
        <v>9</v>
      </c>
      <c r="O97" s="98">
        <v>1</v>
      </c>
      <c r="P97" s="98">
        <v>8</v>
      </c>
      <c r="Q97" s="98">
        <v>0</v>
      </c>
      <c r="R97" s="98">
        <v>0</v>
      </c>
      <c r="S97" s="98">
        <v>0</v>
      </c>
      <c r="AD97" s="103"/>
      <c r="AE97" s="103"/>
      <c r="AF97" s="103"/>
    </row>
    <row r="98" spans="1:32" s="6" customFormat="1" ht="15" customHeight="1" x14ac:dyDescent="0.25">
      <c r="A98" s="109"/>
      <c r="B98" s="110"/>
      <c r="C98" s="88" t="s">
        <v>152</v>
      </c>
      <c r="D98" s="96">
        <v>87</v>
      </c>
      <c r="E98" s="97">
        <f t="shared" si="4"/>
        <v>1</v>
      </c>
      <c r="F98" s="97">
        <f t="shared" si="5"/>
        <v>0</v>
      </c>
      <c r="G98" s="97">
        <f t="shared" si="6"/>
        <v>1</v>
      </c>
      <c r="H98" s="98">
        <v>0</v>
      </c>
      <c r="I98" s="98">
        <v>0</v>
      </c>
      <c r="J98" s="98">
        <v>0</v>
      </c>
      <c r="K98" s="98">
        <v>0</v>
      </c>
      <c r="L98" s="98">
        <v>0</v>
      </c>
      <c r="M98" s="98">
        <v>0</v>
      </c>
      <c r="N98" s="98">
        <v>1</v>
      </c>
      <c r="O98" s="98">
        <v>0</v>
      </c>
      <c r="P98" s="98">
        <v>1</v>
      </c>
      <c r="Q98" s="98">
        <v>0</v>
      </c>
      <c r="R98" s="98">
        <v>0</v>
      </c>
      <c r="S98" s="98">
        <v>0</v>
      </c>
      <c r="AD98" s="103"/>
      <c r="AE98" s="103"/>
      <c r="AF98" s="103"/>
    </row>
    <row r="99" spans="1:32" s="6" customFormat="1" ht="15" customHeight="1" x14ac:dyDescent="0.25">
      <c r="A99" s="109"/>
      <c r="B99" s="108" t="s">
        <v>433</v>
      </c>
      <c r="C99" s="88" t="s">
        <v>153</v>
      </c>
      <c r="D99" s="96">
        <v>88</v>
      </c>
      <c r="E99" s="97">
        <f t="shared" si="4"/>
        <v>142</v>
      </c>
      <c r="F99" s="97">
        <f t="shared" si="5"/>
        <v>20</v>
      </c>
      <c r="G99" s="97">
        <f t="shared" si="6"/>
        <v>122</v>
      </c>
      <c r="H99" s="98">
        <v>0</v>
      </c>
      <c r="I99" s="98">
        <v>0</v>
      </c>
      <c r="J99" s="98">
        <v>0</v>
      </c>
      <c r="K99" s="98">
        <v>117</v>
      </c>
      <c r="L99" s="98">
        <v>15</v>
      </c>
      <c r="M99" s="98">
        <v>102</v>
      </c>
      <c r="N99" s="98">
        <v>24</v>
      </c>
      <c r="O99" s="98">
        <v>5</v>
      </c>
      <c r="P99" s="98">
        <v>19</v>
      </c>
      <c r="Q99" s="98">
        <v>1</v>
      </c>
      <c r="R99" s="98">
        <v>0</v>
      </c>
      <c r="S99" s="98">
        <v>1</v>
      </c>
      <c r="AD99" s="103"/>
      <c r="AE99" s="103"/>
      <c r="AF99" s="103"/>
    </row>
    <row r="100" spans="1:32" s="6" customFormat="1" ht="15" customHeight="1" x14ac:dyDescent="0.25">
      <c r="A100" s="109"/>
      <c r="B100" s="109"/>
      <c r="C100" s="88" t="s">
        <v>154</v>
      </c>
      <c r="D100" s="96">
        <v>89</v>
      </c>
      <c r="E100" s="97">
        <f t="shared" si="4"/>
        <v>14</v>
      </c>
      <c r="F100" s="97">
        <f t="shared" si="5"/>
        <v>0</v>
      </c>
      <c r="G100" s="97">
        <f t="shared" si="6"/>
        <v>14</v>
      </c>
      <c r="H100" s="98">
        <v>0</v>
      </c>
      <c r="I100" s="98">
        <v>0</v>
      </c>
      <c r="J100" s="98">
        <v>0</v>
      </c>
      <c r="K100" s="98">
        <v>12</v>
      </c>
      <c r="L100" s="98">
        <v>0</v>
      </c>
      <c r="M100" s="98">
        <v>12</v>
      </c>
      <c r="N100" s="98">
        <v>2</v>
      </c>
      <c r="O100" s="98">
        <v>0</v>
      </c>
      <c r="P100" s="98">
        <v>2</v>
      </c>
      <c r="Q100" s="98">
        <v>0</v>
      </c>
      <c r="R100" s="98">
        <v>0</v>
      </c>
      <c r="S100" s="98">
        <v>0</v>
      </c>
      <c r="AD100" s="103"/>
      <c r="AE100" s="103"/>
      <c r="AF100" s="103"/>
    </row>
    <row r="101" spans="1:32" s="6" customFormat="1" ht="15" customHeight="1" x14ac:dyDescent="0.25">
      <c r="A101" s="109"/>
      <c r="B101" s="109"/>
      <c r="C101" s="88" t="s">
        <v>155</v>
      </c>
      <c r="D101" s="96">
        <v>90</v>
      </c>
      <c r="E101" s="97">
        <f t="shared" si="4"/>
        <v>39</v>
      </c>
      <c r="F101" s="97">
        <f t="shared" si="5"/>
        <v>3</v>
      </c>
      <c r="G101" s="97">
        <f t="shared" si="6"/>
        <v>36</v>
      </c>
      <c r="H101" s="98">
        <v>0</v>
      </c>
      <c r="I101" s="98">
        <v>0</v>
      </c>
      <c r="J101" s="98">
        <v>0</v>
      </c>
      <c r="K101" s="98">
        <v>39</v>
      </c>
      <c r="L101" s="98">
        <v>3</v>
      </c>
      <c r="M101" s="98">
        <v>36</v>
      </c>
      <c r="N101" s="98">
        <v>0</v>
      </c>
      <c r="O101" s="98">
        <v>0</v>
      </c>
      <c r="P101" s="98">
        <v>0</v>
      </c>
      <c r="Q101" s="98">
        <v>0</v>
      </c>
      <c r="R101" s="98">
        <v>0</v>
      </c>
      <c r="S101" s="98">
        <v>0</v>
      </c>
      <c r="AD101" s="103"/>
      <c r="AE101" s="103"/>
      <c r="AF101" s="103"/>
    </row>
    <row r="102" spans="1:32" s="6" customFormat="1" ht="15" customHeight="1" x14ac:dyDescent="0.25">
      <c r="A102" s="109"/>
      <c r="B102" s="109"/>
      <c r="C102" s="88" t="s">
        <v>156</v>
      </c>
      <c r="D102" s="96">
        <v>91</v>
      </c>
      <c r="E102" s="97">
        <f t="shared" si="4"/>
        <v>2</v>
      </c>
      <c r="F102" s="97">
        <f t="shared" si="5"/>
        <v>0</v>
      </c>
      <c r="G102" s="97">
        <f t="shared" si="6"/>
        <v>2</v>
      </c>
      <c r="H102" s="98">
        <v>0</v>
      </c>
      <c r="I102" s="98">
        <v>0</v>
      </c>
      <c r="J102" s="98">
        <v>0</v>
      </c>
      <c r="K102" s="98">
        <v>0</v>
      </c>
      <c r="L102" s="98">
        <v>0</v>
      </c>
      <c r="M102" s="98">
        <v>0</v>
      </c>
      <c r="N102" s="98">
        <v>2</v>
      </c>
      <c r="O102" s="98">
        <v>0</v>
      </c>
      <c r="P102" s="98">
        <v>2</v>
      </c>
      <c r="Q102" s="98">
        <v>0</v>
      </c>
      <c r="R102" s="98">
        <v>0</v>
      </c>
      <c r="S102" s="98">
        <v>0</v>
      </c>
      <c r="AD102" s="103"/>
      <c r="AE102" s="103"/>
      <c r="AF102" s="103"/>
    </row>
    <row r="103" spans="1:32" s="6" customFormat="1" ht="15" customHeight="1" x14ac:dyDescent="0.25">
      <c r="A103" s="109"/>
      <c r="B103" s="109"/>
      <c r="C103" s="88" t="s">
        <v>157</v>
      </c>
      <c r="D103" s="96">
        <v>92</v>
      </c>
      <c r="E103" s="97">
        <f t="shared" si="4"/>
        <v>4</v>
      </c>
      <c r="F103" s="97">
        <f t="shared" si="5"/>
        <v>0</v>
      </c>
      <c r="G103" s="97">
        <f t="shared" si="6"/>
        <v>4</v>
      </c>
      <c r="H103" s="98">
        <v>0</v>
      </c>
      <c r="I103" s="98">
        <v>0</v>
      </c>
      <c r="J103" s="98">
        <v>0</v>
      </c>
      <c r="K103" s="98">
        <v>0</v>
      </c>
      <c r="L103" s="98">
        <v>0</v>
      </c>
      <c r="M103" s="98">
        <v>0</v>
      </c>
      <c r="N103" s="98">
        <v>4</v>
      </c>
      <c r="O103" s="98">
        <v>0</v>
      </c>
      <c r="P103" s="98">
        <v>4</v>
      </c>
      <c r="Q103" s="98">
        <v>0</v>
      </c>
      <c r="R103" s="98">
        <v>0</v>
      </c>
      <c r="S103" s="98">
        <v>0</v>
      </c>
      <c r="AD103" s="103"/>
      <c r="AE103" s="103"/>
      <c r="AF103" s="103"/>
    </row>
    <row r="104" spans="1:32" s="6" customFormat="1" ht="15" customHeight="1" x14ac:dyDescent="0.25">
      <c r="A104" s="110"/>
      <c r="B104" s="110"/>
      <c r="C104" s="88" t="s">
        <v>158</v>
      </c>
      <c r="D104" s="96">
        <v>93</v>
      </c>
      <c r="E104" s="97">
        <f t="shared" si="4"/>
        <v>1</v>
      </c>
      <c r="F104" s="97">
        <f t="shared" si="5"/>
        <v>0</v>
      </c>
      <c r="G104" s="97">
        <f t="shared" si="6"/>
        <v>1</v>
      </c>
      <c r="H104" s="98">
        <v>0</v>
      </c>
      <c r="I104" s="98">
        <v>0</v>
      </c>
      <c r="J104" s="98">
        <v>0</v>
      </c>
      <c r="K104" s="98">
        <v>0</v>
      </c>
      <c r="L104" s="98">
        <v>0</v>
      </c>
      <c r="M104" s="98">
        <v>0</v>
      </c>
      <c r="N104" s="98">
        <v>1</v>
      </c>
      <c r="O104" s="98">
        <v>0</v>
      </c>
      <c r="P104" s="98">
        <v>1</v>
      </c>
      <c r="Q104" s="98">
        <v>0</v>
      </c>
      <c r="R104" s="98">
        <v>0</v>
      </c>
      <c r="S104" s="98">
        <v>0</v>
      </c>
      <c r="AD104" s="103"/>
      <c r="AE104" s="103"/>
      <c r="AF104" s="103"/>
    </row>
    <row r="105" spans="1:32" ht="15" customHeight="1" x14ac:dyDescent="0.25">
      <c r="A105" s="108" t="s">
        <v>42</v>
      </c>
      <c r="B105" s="108" t="s">
        <v>431</v>
      </c>
      <c r="C105" s="88" t="s">
        <v>159</v>
      </c>
      <c r="D105" s="96">
        <v>94</v>
      </c>
      <c r="E105" s="97">
        <f t="shared" si="4"/>
        <v>1098</v>
      </c>
      <c r="F105" s="97">
        <f t="shared" si="5"/>
        <v>207</v>
      </c>
      <c r="G105" s="97">
        <f t="shared" si="6"/>
        <v>891</v>
      </c>
      <c r="H105" s="98">
        <v>0</v>
      </c>
      <c r="I105" s="98">
        <v>0</v>
      </c>
      <c r="J105" s="98">
        <v>0</v>
      </c>
      <c r="K105" s="98">
        <v>1052</v>
      </c>
      <c r="L105" s="98">
        <v>196</v>
      </c>
      <c r="M105" s="98">
        <v>856</v>
      </c>
      <c r="N105" s="98">
        <v>46</v>
      </c>
      <c r="O105" s="98">
        <v>11</v>
      </c>
      <c r="P105" s="98">
        <v>35</v>
      </c>
      <c r="Q105" s="98">
        <v>0</v>
      </c>
      <c r="R105" s="98">
        <v>0</v>
      </c>
      <c r="S105" s="98">
        <v>0</v>
      </c>
      <c r="T105" s="6"/>
      <c r="U105" s="6"/>
      <c r="V105" s="6"/>
      <c r="W105" s="6"/>
      <c r="AD105" s="103"/>
      <c r="AE105" s="103"/>
      <c r="AF105" s="103"/>
    </row>
    <row r="106" spans="1:32" ht="15" customHeight="1" x14ac:dyDescent="0.25">
      <c r="A106" s="109"/>
      <c r="B106" s="109"/>
      <c r="C106" s="88" t="s">
        <v>160</v>
      </c>
      <c r="D106" s="96">
        <v>95</v>
      </c>
      <c r="E106" s="97">
        <f t="shared" si="4"/>
        <v>468</v>
      </c>
      <c r="F106" s="97">
        <f t="shared" si="5"/>
        <v>144</v>
      </c>
      <c r="G106" s="97">
        <f t="shared" si="6"/>
        <v>324</v>
      </c>
      <c r="H106" s="98">
        <v>0</v>
      </c>
      <c r="I106" s="98">
        <v>0</v>
      </c>
      <c r="J106" s="98">
        <v>0</v>
      </c>
      <c r="K106" s="98">
        <v>433</v>
      </c>
      <c r="L106" s="98">
        <v>133</v>
      </c>
      <c r="M106" s="98">
        <v>300</v>
      </c>
      <c r="N106" s="98">
        <v>35</v>
      </c>
      <c r="O106" s="98">
        <v>11</v>
      </c>
      <c r="P106" s="98">
        <v>24</v>
      </c>
      <c r="Q106" s="98">
        <v>0</v>
      </c>
      <c r="R106" s="98">
        <v>0</v>
      </c>
      <c r="S106" s="98">
        <v>0</v>
      </c>
      <c r="T106" s="6"/>
      <c r="U106" s="6"/>
      <c r="V106" s="6"/>
      <c r="W106" s="6"/>
      <c r="AD106" s="103"/>
      <c r="AE106" s="103"/>
      <c r="AF106" s="103"/>
    </row>
    <row r="107" spans="1:32" ht="15" customHeight="1" x14ac:dyDescent="0.25">
      <c r="A107" s="109"/>
      <c r="B107" s="109"/>
      <c r="C107" s="88" t="s">
        <v>161</v>
      </c>
      <c r="D107" s="96">
        <v>96</v>
      </c>
      <c r="E107" s="97">
        <f t="shared" si="4"/>
        <v>14</v>
      </c>
      <c r="F107" s="97">
        <f t="shared" si="5"/>
        <v>5</v>
      </c>
      <c r="G107" s="97">
        <f t="shared" si="6"/>
        <v>9</v>
      </c>
      <c r="H107" s="98">
        <v>0</v>
      </c>
      <c r="I107" s="98">
        <v>0</v>
      </c>
      <c r="J107" s="98">
        <v>0</v>
      </c>
      <c r="K107" s="98">
        <v>14</v>
      </c>
      <c r="L107" s="98">
        <v>5</v>
      </c>
      <c r="M107" s="98">
        <v>9</v>
      </c>
      <c r="N107" s="98">
        <v>0</v>
      </c>
      <c r="O107" s="98">
        <v>0</v>
      </c>
      <c r="P107" s="98">
        <v>0</v>
      </c>
      <c r="Q107" s="98">
        <v>0</v>
      </c>
      <c r="R107" s="98">
        <v>0</v>
      </c>
      <c r="S107" s="98">
        <v>0</v>
      </c>
      <c r="T107" s="6"/>
      <c r="U107" s="6"/>
      <c r="V107" s="6"/>
      <c r="W107" s="6"/>
      <c r="AD107" s="103"/>
      <c r="AE107" s="103"/>
      <c r="AF107" s="103"/>
    </row>
    <row r="108" spans="1:32" ht="15" customHeight="1" x14ac:dyDescent="0.25">
      <c r="A108" s="109"/>
      <c r="B108" s="109"/>
      <c r="C108" s="88" t="s">
        <v>162</v>
      </c>
      <c r="D108" s="96">
        <v>97</v>
      </c>
      <c r="E108" s="97">
        <f t="shared" si="4"/>
        <v>78</v>
      </c>
      <c r="F108" s="97">
        <f t="shared" si="5"/>
        <v>38</v>
      </c>
      <c r="G108" s="97">
        <f t="shared" si="6"/>
        <v>40</v>
      </c>
      <c r="H108" s="98">
        <v>0</v>
      </c>
      <c r="I108" s="98">
        <v>0</v>
      </c>
      <c r="J108" s="98">
        <v>0</v>
      </c>
      <c r="K108" s="98">
        <v>76</v>
      </c>
      <c r="L108" s="98">
        <v>37</v>
      </c>
      <c r="M108" s="98">
        <v>39</v>
      </c>
      <c r="N108" s="98">
        <v>2</v>
      </c>
      <c r="O108" s="98">
        <v>1</v>
      </c>
      <c r="P108" s="98">
        <v>1</v>
      </c>
      <c r="Q108" s="98">
        <v>0</v>
      </c>
      <c r="R108" s="98">
        <v>0</v>
      </c>
      <c r="S108" s="98">
        <v>0</v>
      </c>
      <c r="T108" s="6"/>
      <c r="U108" s="6"/>
      <c r="V108" s="6"/>
      <c r="W108" s="6"/>
      <c r="AD108" s="103"/>
      <c r="AE108" s="103"/>
      <c r="AF108" s="103"/>
    </row>
    <row r="109" spans="1:32" ht="15" customHeight="1" x14ac:dyDescent="0.25">
      <c r="A109" s="109"/>
      <c r="B109" s="109"/>
      <c r="C109" s="88" t="s">
        <v>163</v>
      </c>
      <c r="D109" s="96">
        <v>98</v>
      </c>
      <c r="E109" s="97">
        <f t="shared" si="4"/>
        <v>937</v>
      </c>
      <c r="F109" s="97">
        <f t="shared" si="5"/>
        <v>383</v>
      </c>
      <c r="G109" s="97">
        <f t="shared" si="6"/>
        <v>554</v>
      </c>
      <c r="H109" s="98">
        <v>0</v>
      </c>
      <c r="I109" s="98">
        <v>0</v>
      </c>
      <c r="J109" s="98">
        <v>0</v>
      </c>
      <c r="K109" s="98">
        <v>610</v>
      </c>
      <c r="L109" s="98">
        <v>253</v>
      </c>
      <c r="M109" s="98">
        <v>357</v>
      </c>
      <c r="N109" s="98">
        <v>326</v>
      </c>
      <c r="O109" s="98">
        <v>130</v>
      </c>
      <c r="P109" s="98">
        <v>196</v>
      </c>
      <c r="Q109" s="98">
        <v>1</v>
      </c>
      <c r="R109" s="98">
        <v>0</v>
      </c>
      <c r="S109" s="98">
        <v>1</v>
      </c>
      <c r="T109" s="6"/>
      <c r="U109" s="6"/>
      <c r="V109" s="6"/>
      <c r="W109" s="6"/>
      <c r="AD109" s="103"/>
      <c r="AE109" s="103"/>
      <c r="AF109" s="103"/>
    </row>
    <row r="110" spans="1:32" ht="15" customHeight="1" x14ac:dyDescent="0.25">
      <c r="A110" s="109"/>
      <c r="B110" s="109"/>
      <c r="C110" s="88" t="s">
        <v>164</v>
      </c>
      <c r="D110" s="96">
        <v>99</v>
      </c>
      <c r="E110" s="97">
        <f t="shared" si="4"/>
        <v>8</v>
      </c>
      <c r="F110" s="97">
        <f t="shared" si="5"/>
        <v>2</v>
      </c>
      <c r="G110" s="97">
        <f t="shared" si="6"/>
        <v>6</v>
      </c>
      <c r="H110" s="98">
        <v>0</v>
      </c>
      <c r="I110" s="98">
        <v>0</v>
      </c>
      <c r="J110" s="98">
        <v>0</v>
      </c>
      <c r="K110" s="98">
        <v>0</v>
      </c>
      <c r="L110" s="98">
        <v>0</v>
      </c>
      <c r="M110" s="98">
        <v>0</v>
      </c>
      <c r="N110" s="98">
        <v>8</v>
      </c>
      <c r="O110" s="98">
        <v>2</v>
      </c>
      <c r="P110" s="98">
        <v>6</v>
      </c>
      <c r="Q110" s="98">
        <v>0</v>
      </c>
      <c r="R110" s="98">
        <v>0</v>
      </c>
      <c r="S110" s="98">
        <v>0</v>
      </c>
      <c r="T110" s="6"/>
      <c r="U110" s="6"/>
      <c r="V110" s="6"/>
      <c r="W110" s="6"/>
      <c r="AD110" s="103"/>
      <c r="AE110" s="103"/>
      <c r="AF110" s="103"/>
    </row>
    <row r="111" spans="1:32" ht="15" customHeight="1" x14ac:dyDescent="0.25">
      <c r="A111" s="109"/>
      <c r="B111" s="109"/>
      <c r="C111" s="88" t="s">
        <v>165</v>
      </c>
      <c r="D111" s="96">
        <v>100</v>
      </c>
      <c r="E111" s="97">
        <f t="shared" si="4"/>
        <v>395</v>
      </c>
      <c r="F111" s="97">
        <f t="shared" si="5"/>
        <v>151</v>
      </c>
      <c r="G111" s="97">
        <f t="shared" si="6"/>
        <v>244</v>
      </c>
      <c r="H111" s="98">
        <v>3</v>
      </c>
      <c r="I111" s="98">
        <v>2</v>
      </c>
      <c r="J111" s="98">
        <v>1</v>
      </c>
      <c r="K111" s="98">
        <v>327</v>
      </c>
      <c r="L111" s="98">
        <v>131</v>
      </c>
      <c r="M111" s="98">
        <v>196</v>
      </c>
      <c r="N111" s="98">
        <v>63</v>
      </c>
      <c r="O111" s="98">
        <v>16</v>
      </c>
      <c r="P111" s="98">
        <v>47</v>
      </c>
      <c r="Q111" s="98">
        <v>2</v>
      </c>
      <c r="R111" s="98">
        <v>2</v>
      </c>
      <c r="S111" s="98">
        <v>0</v>
      </c>
      <c r="T111" s="6"/>
      <c r="U111" s="6"/>
      <c r="V111" s="6"/>
      <c r="W111" s="6"/>
      <c r="AD111" s="103"/>
      <c r="AE111" s="103"/>
      <c r="AF111" s="103"/>
    </row>
    <row r="112" spans="1:32" ht="15" customHeight="1" x14ac:dyDescent="0.25">
      <c r="A112" s="109"/>
      <c r="B112" s="109"/>
      <c r="C112" s="88" t="s">
        <v>166</v>
      </c>
      <c r="D112" s="96">
        <v>101</v>
      </c>
      <c r="E112" s="97">
        <f t="shared" si="4"/>
        <v>12</v>
      </c>
      <c r="F112" s="97">
        <f t="shared" si="5"/>
        <v>3</v>
      </c>
      <c r="G112" s="97">
        <f t="shared" si="6"/>
        <v>9</v>
      </c>
      <c r="H112" s="98">
        <v>0</v>
      </c>
      <c r="I112" s="98">
        <v>0</v>
      </c>
      <c r="J112" s="98">
        <v>0</v>
      </c>
      <c r="K112" s="98">
        <v>0</v>
      </c>
      <c r="L112" s="98">
        <v>0</v>
      </c>
      <c r="M112" s="98">
        <v>0</v>
      </c>
      <c r="N112" s="98">
        <v>12</v>
      </c>
      <c r="O112" s="98">
        <v>3</v>
      </c>
      <c r="P112" s="98">
        <v>9</v>
      </c>
      <c r="Q112" s="98">
        <v>0</v>
      </c>
      <c r="R112" s="98">
        <v>0</v>
      </c>
      <c r="S112" s="98">
        <v>0</v>
      </c>
      <c r="T112" s="6"/>
      <c r="U112" s="6"/>
      <c r="V112" s="6"/>
      <c r="W112" s="6"/>
      <c r="AD112" s="103"/>
      <c r="AE112" s="103"/>
      <c r="AF112" s="103"/>
    </row>
    <row r="113" spans="1:32" ht="15" customHeight="1" x14ac:dyDescent="0.25">
      <c r="A113" s="109"/>
      <c r="B113" s="109"/>
      <c r="C113" s="88" t="s">
        <v>167</v>
      </c>
      <c r="D113" s="96">
        <v>102</v>
      </c>
      <c r="E113" s="97">
        <f t="shared" si="4"/>
        <v>1</v>
      </c>
      <c r="F113" s="97">
        <f t="shared" si="5"/>
        <v>0</v>
      </c>
      <c r="G113" s="97">
        <f t="shared" si="6"/>
        <v>1</v>
      </c>
      <c r="H113" s="98">
        <v>0</v>
      </c>
      <c r="I113" s="98">
        <v>0</v>
      </c>
      <c r="J113" s="98">
        <v>0</v>
      </c>
      <c r="K113" s="98">
        <v>0</v>
      </c>
      <c r="L113" s="98">
        <v>0</v>
      </c>
      <c r="M113" s="98">
        <v>0</v>
      </c>
      <c r="N113" s="98">
        <v>1</v>
      </c>
      <c r="O113" s="98">
        <v>0</v>
      </c>
      <c r="P113" s="98">
        <v>1</v>
      </c>
      <c r="Q113" s="98">
        <v>0</v>
      </c>
      <c r="R113" s="98">
        <v>0</v>
      </c>
      <c r="S113" s="98">
        <v>0</v>
      </c>
      <c r="T113" s="6"/>
      <c r="U113" s="6"/>
      <c r="V113" s="6"/>
      <c r="W113" s="6"/>
      <c r="AD113" s="103"/>
      <c r="AE113" s="103"/>
      <c r="AF113" s="103"/>
    </row>
    <row r="114" spans="1:32" ht="15" customHeight="1" x14ac:dyDescent="0.25">
      <c r="A114" s="109"/>
      <c r="B114" s="109"/>
      <c r="C114" s="88" t="s">
        <v>168</v>
      </c>
      <c r="D114" s="96">
        <v>103</v>
      </c>
      <c r="E114" s="97">
        <f t="shared" si="4"/>
        <v>481</v>
      </c>
      <c r="F114" s="97">
        <f t="shared" si="5"/>
        <v>173</v>
      </c>
      <c r="G114" s="97">
        <f t="shared" si="6"/>
        <v>308</v>
      </c>
      <c r="H114" s="98">
        <v>0</v>
      </c>
      <c r="I114" s="98">
        <v>0</v>
      </c>
      <c r="J114" s="98">
        <v>0</v>
      </c>
      <c r="K114" s="98">
        <v>103</v>
      </c>
      <c r="L114" s="98">
        <v>27</v>
      </c>
      <c r="M114" s="98">
        <v>76</v>
      </c>
      <c r="N114" s="98">
        <v>378</v>
      </c>
      <c r="O114" s="98">
        <v>146</v>
      </c>
      <c r="P114" s="98">
        <v>232</v>
      </c>
      <c r="Q114" s="98">
        <v>0</v>
      </c>
      <c r="R114" s="98">
        <v>0</v>
      </c>
      <c r="S114" s="98">
        <v>0</v>
      </c>
      <c r="T114" s="6"/>
      <c r="U114" s="6"/>
      <c r="V114" s="6"/>
      <c r="W114" s="6"/>
      <c r="AD114" s="103"/>
      <c r="AE114" s="103"/>
      <c r="AF114" s="103"/>
    </row>
    <row r="115" spans="1:32" ht="15" customHeight="1" x14ac:dyDescent="0.25">
      <c r="A115" s="109"/>
      <c r="B115" s="109"/>
      <c r="C115" s="88" t="s">
        <v>167</v>
      </c>
      <c r="D115" s="96">
        <v>104</v>
      </c>
      <c r="E115" s="97">
        <f t="shared" si="4"/>
        <v>19</v>
      </c>
      <c r="F115" s="97">
        <f t="shared" si="5"/>
        <v>2</v>
      </c>
      <c r="G115" s="97">
        <f t="shared" si="6"/>
        <v>17</v>
      </c>
      <c r="H115" s="98">
        <v>0</v>
      </c>
      <c r="I115" s="98">
        <v>0</v>
      </c>
      <c r="J115" s="98">
        <v>0</v>
      </c>
      <c r="K115" s="98">
        <v>0</v>
      </c>
      <c r="L115" s="98">
        <v>0</v>
      </c>
      <c r="M115" s="98">
        <v>0</v>
      </c>
      <c r="N115" s="98">
        <v>19</v>
      </c>
      <c r="O115" s="98">
        <v>2</v>
      </c>
      <c r="P115" s="98">
        <v>17</v>
      </c>
      <c r="Q115" s="98">
        <v>0</v>
      </c>
      <c r="R115" s="98">
        <v>0</v>
      </c>
      <c r="S115" s="98">
        <v>0</v>
      </c>
      <c r="T115" s="6"/>
      <c r="U115" s="6"/>
      <c r="V115" s="6"/>
      <c r="W115" s="6"/>
      <c r="AD115" s="103"/>
      <c r="AE115" s="103"/>
      <c r="AF115" s="103"/>
    </row>
    <row r="116" spans="1:32" ht="15" customHeight="1" x14ac:dyDescent="0.25">
      <c r="A116" s="109"/>
      <c r="B116" s="109"/>
      <c r="C116" s="88" t="s">
        <v>169</v>
      </c>
      <c r="D116" s="96">
        <v>105</v>
      </c>
      <c r="E116" s="97">
        <f t="shared" si="4"/>
        <v>79</v>
      </c>
      <c r="F116" s="97">
        <f t="shared" si="5"/>
        <v>31</v>
      </c>
      <c r="G116" s="97">
        <f t="shared" si="6"/>
        <v>48</v>
      </c>
      <c r="H116" s="98">
        <v>0</v>
      </c>
      <c r="I116" s="98">
        <v>0</v>
      </c>
      <c r="J116" s="98">
        <v>0</v>
      </c>
      <c r="K116" s="98">
        <v>79</v>
      </c>
      <c r="L116" s="98">
        <v>31</v>
      </c>
      <c r="M116" s="98">
        <v>48</v>
      </c>
      <c r="N116" s="98">
        <v>0</v>
      </c>
      <c r="O116" s="98">
        <v>0</v>
      </c>
      <c r="P116" s="98">
        <v>0</v>
      </c>
      <c r="Q116" s="98">
        <v>0</v>
      </c>
      <c r="R116" s="98">
        <v>0</v>
      </c>
      <c r="S116" s="98">
        <v>0</v>
      </c>
      <c r="T116" s="6"/>
      <c r="U116" s="6"/>
      <c r="V116" s="6"/>
      <c r="W116" s="6"/>
      <c r="AD116" s="103"/>
      <c r="AE116" s="103"/>
      <c r="AF116" s="103"/>
    </row>
    <row r="117" spans="1:32" ht="15" customHeight="1" x14ac:dyDescent="0.25">
      <c r="A117" s="109"/>
      <c r="B117" s="109"/>
      <c r="C117" s="88" t="s">
        <v>170</v>
      </c>
      <c r="D117" s="96">
        <v>106</v>
      </c>
      <c r="E117" s="97">
        <f t="shared" si="4"/>
        <v>46</v>
      </c>
      <c r="F117" s="97">
        <f t="shared" si="5"/>
        <v>15</v>
      </c>
      <c r="G117" s="97">
        <f t="shared" si="6"/>
        <v>31</v>
      </c>
      <c r="H117" s="98">
        <v>0</v>
      </c>
      <c r="I117" s="98">
        <v>0</v>
      </c>
      <c r="J117" s="98">
        <v>0</v>
      </c>
      <c r="K117" s="98">
        <v>46</v>
      </c>
      <c r="L117" s="98">
        <v>15</v>
      </c>
      <c r="M117" s="98">
        <v>31</v>
      </c>
      <c r="N117" s="98">
        <v>0</v>
      </c>
      <c r="O117" s="98">
        <v>0</v>
      </c>
      <c r="P117" s="98">
        <v>0</v>
      </c>
      <c r="Q117" s="98">
        <v>0</v>
      </c>
      <c r="R117" s="98">
        <v>0</v>
      </c>
      <c r="S117" s="98">
        <v>0</v>
      </c>
      <c r="T117" s="6"/>
      <c r="U117" s="6"/>
      <c r="V117" s="6"/>
      <c r="W117" s="6"/>
      <c r="AD117" s="103"/>
      <c r="AE117" s="103"/>
      <c r="AF117" s="103"/>
    </row>
    <row r="118" spans="1:32" ht="15" customHeight="1" x14ac:dyDescent="0.25">
      <c r="A118" s="109"/>
      <c r="B118" s="109"/>
      <c r="C118" s="88" t="s">
        <v>171</v>
      </c>
      <c r="D118" s="96">
        <v>107</v>
      </c>
      <c r="E118" s="97">
        <f t="shared" si="4"/>
        <v>25</v>
      </c>
      <c r="F118" s="97">
        <f t="shared" si="5"/>
        <v>14</v>
      </c>
      <c r="G118" s="97">
        <f t="shared" si="6"/>
        <v>11</v>
      </c>
      <c r="H118" s="98">
        <v>0</v>
      </c>
      <c r="I118" s="98">
        <v>0</v>
      </c>
      <c r="J118" s="98">
        <v>0</v>
      </c>
      <c r="K118" s="98">
        <v>25</v>
      </c>
      <c r="L118" s="98">
        <v>14</v>
      </c>
      <c r="M118" s="98">
        <v>11</v>
      </c>
      <c r="N118" s="98">
        <v>0</v>
      </c>
      <c r="O118" s="98">
        <v>0</v>
      </c>
      <c r="P118" s="98">
        <v>0</v>
      </c>
      <c r="Q118" s="98">
        <v>0</v>
      </c>
      <c r="R118" s="98">
        <v>0</v>
      </c>
      <c r="S118" s="98">
        <v>0</v>
      </c>
      <c r="T118" s="6"/>
      <c r="U118" s="6"/>
      <c r="V118" s="6"/>
      <c r="W118" s="6"/>
      <c r="AD118" s="103"/>
      <c r="AE118" s="103"/>
      <c r="AF118" s="103"/>
    </row>
    <row r="119" spans="1:32" ht="15" customHeight="1" x14ac:dyDescent="0.25">
      <c r="A119" s="109"/>
      <c r="B119" s="109"/>
      <c r="C119" s="88" t="s">
        <v>172</v>
      </c>
      <c r="D119" s="96">
        <v>108</v>
      </c>
      <c r="E119" s="97">
        <f t="shared" si="4"/>
        <v>1</v>
      </c>
      <c r="F119" s="97">
        <f t="shared" si="5"/>
        <v>1</v>
      </c>
      <c r="G119" s="97">
        <f t="shared" si="6"/>
        <v>0</v>
      </c>
      <c r="H119" s="98">
        <v>0</v>
      </c>
      <c r="I119" s="98">
        <v>0</v>
      </c>
      <c r="J119" s="98">
        <v>0</v>
      </c>
      <c r="K119" s="98">
        <v>0</v>
      </c>
      <c r="L119" s="98">
        <v>0</v>
      </c>
      <c r="M119" s="98">
        <v>0</v>
      </c>
      <c r="N119" s="98">
        <v>1</v>
      </c>
      <c r="O119" s="98">
        <v>1</v>
      </c>
      <c r="P119" s="98">
        <v>0</v>
      </c>
      <c r="Q119" s="98">
        <v>0</v>
      </c>
      <c r="R119" s="98">
        <v>0</v>
      </c>
      <c r="S119" s="98">
        <v>0</v>
      </c>
      <c r="T119" s="6"/>
      <c r="U119" s="6"/>
      <c r="V119" s="6"/>
      <c r="W119" s="6"/>
      <c r="AD119" s="103"/>
      <c r="AE119" s="103"/>
      <c r="AF119" s="103"/>
    </row>
    <row r="120" spans="1:32" ht="15" customHeight="1" x14ac:dyDescent="0.25">
      <c r="A120" s="109"/>
      <c r="B120" s="109"/>
      <c r="C120" s="88" t="s">
        <v>173</v>
      </c>
      <c r="D120" s="96">
        <v>109</v>
      </c>
      <c r="E120" s="97">
        <f t="shared" si="4"/>
        <v>276</v>
      </c>
      <c r="F120" s="97">
        <f t="shared" si="5"/>
        <v>80</v>
      </c>
      <c r="G120" s="97">
        <f t="shared" si="6"/>
        <v>196</v>
      </c>
      <c r="H120" s="98">
        <v>0</v>
      </c>
      <c r="I120" s="98">
        <v>0</v>
      </c>
      <c r="J120" s="98">
        <v>0</v>
      </c>
      <c r="K120" s="98">
        <v>264</v>
      </c>
      <c r="L120" s="98">
        <v>78</v>
      </c>
      <c r="M120" s="98">
        <v>186</v>
      </c>
      <c r="N120" s="98">
        <v>12</v>
      </c>
      <c r="O120" s="98">
        <v>2</v>
      </c>
      <c r="P120" s="98">
        <v>10</v>
      </c>
      <c r="Q120" s="98">
        <v>0</v>
      </c>
      <c r="R120" s="98">
        <v>0</v>
      </c>
      <c r="S120" s="98">
        <v>0</v>
      </c>
      <c r="T120" s="6"/>
      <c r="U120" s="6"/>
      <c r="V120" s="6"/>
      <c r="W120" s="6"/>
      <c r="AD120" s="103"/>
      <c r="AE120" s="103"/>
      <c r="AF120" s="103"/>
    </row>
    <row r="121" spans="1:32" ht="15" customHeight="1" x14ac:dyDescent="0.25">
      <c r="A121" s="109"/>
      <c r="B121" s="109"/>
      <c r="C121" s="88" t="s">
        <v>174</v>
      </c>
      <c r="D121" s="96">
        <v>110</v>
      </c>
      <c r="E121" s="97">
        <f t="shared" si="4"/>
        <v>3</v>
      </c>
      <c r="F121" s="97">
        <f t="shared" si="5"/>
        <v>1</v>
      </c>
      <c r="G121" s="97">
        <f t="shared" si="6"/>
        <v>2</v>
      </c>
      <c r="H121" s="98">
        <v>0</v>
      </c>
      <c r="I121" s="98">
        <v>0</v>
      </c>
      <c r="J121" s="98">
        <v>0</v>
      </c>
      <c r="K121" s="98">
        <v>1</v>
      </c>
      <c r="L121" s="98">
        <v>0</v>
      </c>
      <c r="M121" s="98">
        <v>1</v>
      </c>
      <c r="N121" s="98">
        <v>2</v>
      </c>
      <c r="O121" s="98">
        <v>1</v>
      </c>
      <c r="P121" s="98">
        <v>1</v>
      </c>
      <c r="Q121" s="98">
        <v>0</v>
      </c>
      <c r="R121" s="98">
        <v>0</v>
      </c>
      <c r="S121" s="98">
        <v>0</v>
      </c>
      <c r="T121" s="6"/>
      <c r="U121" s="6"/>
      <c r="V121" s="6"/>
      <c r="W121" s="6"/>
      <c r="AD121" s="103"/>
      <c r="AE121" s="103"/>
      <c r="AF121" s="103"/>
    </row>
    <row r="122" spans="1:32" ht="15" customHeight="1" x14ac:dyDescent="0.25">
      <c r="A122" s="109"/>
      <c r="B122" s="109"/>
      <c r="C122" s="88" t="s">
        <v>175</v>
      </c>
      <c r="D122" s="96">
        <v>111</v>
      </c>
      <c r="E122" s="97">
        <f t="shared" si="4"/>
        <v>98</v>
      </c>
      <c r="F122" s="97">
        <f t="shared" si="5"/>
        <v>23</v>
      </c>
      <c r="G122" s="97">
        <f t="shared" si="6"/>
        <v>75</v>
      </c>
      <c r="H122" s="98">
        <v>0</v>
      </c>
      <c r="I122" s="98">
        <v>0</v>
      </c>
      <c r="J122" s="98">
        <v>0</v>
      </c>
      <c r="K122" s="98">
        <v>97</v>
      </c>
      <c r="L122" s="98">
        <v>22</v>
      </c>
      <c r="M122" s="98">
        <v>75</v>
      </c>
      <c r="N122" s="98">
        <v>1</v>
      </c>
      <c r="O122" s="98">
        <v>1</v>
      </c>
      <c r="P122" s="98">
        <v>0</v>
      </c>
      <c r="Q122" s="98">
        <v>0</v>
      </c>
      <c r="R122" s="98">
        <v>0</v>
      </c>
      <c r="S122" s="98">
        <v>0</v>
      </c>
      <c r="T122" s="6"/>
      <c r="U122" s="6"/>
      <c r="V122" s="6"/>
      <c r="W122" s="6"/>
      <c r="AD122" s="103"/>
      <c r="AE122" s="103"/>
      <c r="AF122" s="103"/>
    </row>
    <row r="123" spans="1:32" ht="15" customHeight="1" x14ac:dyDescent="0.25">
      <c r="A123" s="109"/>
      <c r="B123" s="109"/>
      <c r="C123" s="88" t="s">
        <v>176</v>
      </c>
      <c r="D123" s="96">
        <v>112</v>
      </c>
      <c r="E123" s="97">
        <f t="shared" si="4"/>
        <v>7</v>
      </c>
      <c r="F123" s="97">
        <f t="shared" si="5"/>
        <v>2</v>
      </c>
      <c r="G123" s="97">
        <f t="shared" si="6"/>
        <v>5</v>
      </c>
      <c r="H123" s="98">
        <v>0</v>
      </c>
      <c r="I123" s="98">
        <v>0</v>
      </c>
      <c r="J123" s="98">
        <v>0</v>
      </c>
      <c r="K123" s="98">
        <v>0</v>
      </c>
      <c r="L123" s="98">
        <v>0</v>
      </c>
      <c r="M123" s="98">
        <v>0</v>
      </c>
      <c r="N123" s="98">
        <v>7</v>
      </c>
      <c r="O123" s="98">
        <v>2</v>
      </c>
      <c r="P123" s="98">
        <v>5</v>
      </c>
      <c r="Q123" s="98">
        <v>0</v>
      </c>
      <c r="R123" s="98">
        <v>0</v>
      </c>
      <c r="S123" s="98">
        <v>0</v>
      </c>
      <c r="T123" s="6"/>
      <c r="U123" s="6"/>
      <c r="V123" s="6"/>
      <c r="W123" s="6"/>
      <c r="AD123" s="103"/>
      <c r="AE123" s="103"/>
      <c r="AF123" s="103"/>
    </row>
    <row r="124" spans="1:32" ht="15" customHeight="1" x14ac:dyDescent="0.25">
      <c r="A124" s="109"/>
      <c r="B124" s="110"/>
      <c r="C124" s="88" t="s">
        <v>177</v>
      </c>
      <c r="D124" s="96">
        <v>113</v>
      </c>
      <c r="E124" s="97">
        <f t="shared" si="4"/>
        <v>1</v>
      </c>
      <c r="F124" s="97">
        <f t="shared" si="5"/>
        <v>0</v>
      </c>
      <c r="G124" s="97">
        <f t="shared" si="6"/>
        <v>1</v>
      </c>
      <c r="H124" s="98">
        <v>0</v>
      </c>
      <c r="I124" s="98">
        <v>0</v>
      </c>
      <c r="J124" s="98">
        <v>0</v>
      </c>
      <c r="K124" s="98">
        <v>0</v>
      </c>
      <c r="L124" s="98">
        <v>0</v>
      </c>
      <c r="M124" s="98">
        <v>0</v>
      </c>
      <c r="N124" s="98">
        <v>1</v>
      </c>
      <c r="O124" s="98">
        <v>0</v>
      </c>
      <c r="P124" s="98">
        <v>1</v>
      </c>
      <c r="Q124" s="98">
        <v>0</v>
      </c>
      <c r="R124" s="98">
        <v>0</v>
      </c>
      <c r="S124" s="98">
        <v>0</v>
      </c>
      <c r="T124" s="6"/>
      <c r="U124" s="6"/>
      <c r="V124" s="6"/>
      <c r="W124" s="6"/>
      <c r="AD124" s="103"/>
      <c r="AE124" s="103"/>
      <c r="AF124" s="103"/>
    </row>
    <row r="125" spans="1:32" ht="15" customHeight="1" x14ac:dyDescent="0.25">
      <c r="A125" s="109"/>
      <c r="B125" s="108" t="s">
        <v>432</v>
      </c>
      <c r="C125" s="88" t="s">
        <v>178</v>
      </c>
      <c r="D125" s="96">
        <v>114</v>
      </c>
      <c r="E125" s="97">
        <f t="shared" si="4"/>
        <v>2385</v>
      </c>
      <c r="F125" s="97">
        <f t="shared" si="5"/>
        <v>881</v>
      </c>
      <c r="G125" s="97">
        <f t="shared" si="6"/>
        <v>1504</v>
      </c>
      <c r="H125" s="98">
        <v>0</v>
      </c>
      <c r="I125" s="98">
        <v>0</v>
      </c>
      <c r="J125" s="98">
        <v>0</v>
      </c>
      <c r="K125" s="98">
        <v>2022</v>
      </c>
      <c r="L125" s="98">
        <v>689</v>
      </c>
      <c r="M125" s="98">
        <v>1333</v>
      </c>
      <c r="N125" s="98">
        <v>357</v>
      </c>
      <c r="O125" s="98">
        <v>189</v>
      </c>
      <c r="P125" s="98">
        <v>168</v>
      </c>
      <c r="Q125" s="98">
        <v>6</v>
      </c>
      <c r="R125" s="98">
        <v>3</v>
      </c>
      <c r="S125" s="98">
        <v>3</v>
      </c>
      <c r="T125" s="6"/>
      <c r="U125" s="6"/>
      <c r="V125" s="6"/>
      <c r="W125" s="6"/>
      <c r="AD125" s="103"/>
      <c r="AE125" s="103"/>
      <c r="AF125" s="103"/>
    </row>
    <row r="126" spans="1:32" ht="15" customHeight="1" x14ac:dyDescent="0.25">
      <c r="A126" s="110"/>
      <c r="B126" s="110"/>
      <c r="C126" s="89" t="s">
        <v>425</v>
      </c>
      <c r="D126" s="96">
        <v>115</v>
      </c>
      <c r="E126" s="97">
        <f t="shared" si="4"/>
        <v>1</v>
      </c>
      <c r="F126" s="97">
        <f t="shared" si="5"/>
        <v>0</v>
      </c>
      <c r="G126" s="97">
        <f t="shared" si="6"/>
        <v>1</v>
      </c>
      <c r="H126" s="98">
        <v>0</v>
      </c>
      <c r="I126" s="98">
        <v>0</v>
      </c>
      <c r="J126" s="98">
        <v>0</v>
      </c>
      <c r="K126" s="98">
        <v>0</v>
      </c>
      <c r="L126" s="98">
        <v>0</v>
      </c>
      <c r="M126" s="98">
        <v>0</v>
      </c>
      <c r="N126" s="98">
        <v>1</v>
      </c>
      <c r="O126" s="98">
        <v>0</v>
      </c>
      <c r="P126" s="98">
        <v>1</v>
      </c>
      <c r="Q126" s="98">
        <v>0</v>
      </c>
      <c r="R126" s="98">
        <v>0</v>
      </c>
      <c r="S126" s="98">
        <v>0</v>
      </c>
      <c r="T126" s="6"/>
      <c r="U126" s="6"/>
      <c r="V126" s="6"/>
      <c r="W126" s="6"/>
      <c r="AD126" s="103"/>
      <c r="AE126" s="103"/>
      <c r="AF126" s="103"/>
    </row>
    <row r="127" spans="1:32" ht="15" customHeight="1" x14ac:dyDescent="0.25">
      <c r="A127" s="124" t="s">
        <v>43</v>
      </c>
      <c r="B127" s="108" t="s">
        <v>430</v>
      </c>
      <c r="C127" s="88" t="s">
        <v>179</v>
      </c>
      <c r="D127" s="96">
        <v>116</v>
      </c>
      <c r="E127" s="97">
        <f t="shared" si="4"/>
        <v>33</v>
      </c>
      <c r="F127" s="97">
        <f t="shared" si="5"/>
        <v>10</v>
      </c>
      <c r="G127" s="97">
        <f t="shared" si="6"/>
        <v>23</v>
      </c>
      <c r="H127" s="98">
        <v>0</v>
      </c>
      <c r="I127" s="98">
        <v>0</v>
      </c>
      <c r="J127" s="98">
        <v>0</v>
      </c>
      <c r="K127" s="98">
        <v>20</v>
      </c>
      <c r="L127" s="98">
        <v>9</v>
      </c>
      <c r="M127" s="98">
        <v>11</v>
      </c>
      <c r="N127" s="98">
        <v>10</v>
      </c>
      <c r="O127" s="98">
        <v>1</v>
      </c>
      <c r="P127" s="98">
        <v>9</v>
      </c>
      <c r="Q127" s="98">
        <v>3</v>
      </c>
      <c r="R127" s="98">
        <v>0</v>
      </c>
      <c r="S127" s="98">
        <v>3</v>
      </c>
      <c r="T127" s="6"/>
      <c r="U127" s="6"/>
      <c r="V127" s="6"/>
      <c r="W127" s="6"/>
      <c r="AD127" s="103"/>
      <c r="AE127" s="103"/>
      <c r="AF127" s="103"/>
    </row>
    <row r="128" spans="1:32" ht="15" customHeight="1" x14ac:dyDescent="0.25">
      <c r="A128" s="124"/>
      <c r="B128" s="109"/>
      <c r="C128" s="88" t="s">
        <v>180</v>
      </c>
      <c r="D128" s="96">
        <v>117</v>
      </c>
      <c r="E128" s="97">
        <f t="shared" si="4"/>
        <v>9</v>
      </c>
      <c r="F128" s="97">
        <f t="shared" si="5"/>
        <v>0</v>
      </c>
      <c r="G128" s="97">
        <f t="shared" si="6"/>
        <v>9</v>
      </c>
      <c r="H128" s="98">
        <v>0</v>
      </c>
      <c r="I128" s="98">
        <v>0</v>
      </c>
      <c r="J128" s="98">
        <v>0</v>
      </c>
      <c r="K128" s="98">
        <v>7</v>
      </c>
      <c r="L128" s="98">
        <v>0</v>
      </c>
      <c r="M128" s="98">
        <v>7</v>
      </c>
      <c r="N128" s="98">
        <v>2</v>
      </c>
      <c r="O128" s="98">
        <v>0</v>
      </c>
      <c r="P128" s="98">
        <v>2</v>
      </c>
      <c r="Q128" s="98">
        <v>0</v>
      </c>
      <c r="R128" s="98">
        <v>0</v>
      </c>
      <c r="S128" s="98">
        <v>0</v>
      </c>
      <c r="T128" s="6"/>
      <c r="U128" s="6"/>
      <c r="V128" s="6"/>
      <c r="W128" s="6"/>
      <c r="AD128" s="103"/>
      <c r="AE128" s="103"/>
      <c r="AF128" s="103"/>
    </row>
    <row r="129" spans="1:32" ht="15" customHeight="1" x14ac:dyDescent="0.25">
      <c r="A129" s="124"/>
      <c r="B129" s="109"/>
      <c r="C129" s="88" t="s">
        <v>181</v>
      </c>
      <c r="D129" s="96">
        <v>118</v>
      </c>
      <c r="E129" s="97">
        <f t="shared" si="4"/>
        <v>54</v>
      </c>
      <c r="F129" s="97">
        <f t="shared" si="5"/>
        <v>8</v>
      </c>
      <c r="G129" s="97">
        <f t="shared" si="6"/>
        <v>46</v>
      </c>
      <c r="H129" s="98">
        <v>0</v>
      </c>
      <c r="I129" s="98">
        <v>0</v>
      </c>
      <c r="J129" s="98">
        <v>0</v>
      </c>
      <c r="K129" s="98">
        <v>54</v>
      </c>
      <c r="L129" s="98">
        <v>8</v>
      </c>
      <c r="M129" s="98">
        <v>46</v>
      </c>
      <c r="N129" s="98">
        <v>0</v>
      </c>
      <c r="O129" s="98">
        <v>0</v>
      </c>
      <c r="P129" s="98">
        <v>0</v>
      </c>
      <c r="Q129" s="98">
        <v>0</v>
      </c>
      <c r="R129" s="98">
        <v>0</v>
      </c>
      <c r="S129" s="98">
        <v>0</v>
      </c>
      <c r="T129" s="6"/>
      <c r="U129" s="6"/>
      <c r="V129" s="6"/>
      <c r="W129" s="6"/>
      <c r="AD129" s="103"/>
      <c r="AE129" s="103"/>
      <c r="AF129" s="103"/>
    </row>
    <row r="130" spans="1:32" ht="15" customHeight="1" x14ac:dyDescent="0.25">
      <c r="A130" s="124"/>
      <c r="B130" s="109"/>
      <c r="C130" s="88" t="s">
        <v>182</v>
      </c>
      <c r="D130" s="96">
        <v>119</v>
      </c>
      <c r="E130" s="97">
        <f t="shared" si="4"/>
        <v>53</v>
      </c>
      <c r="F130" s="97">
        <f t="shared" si="5"/>
        <v>26</v>
      </c>
      <c r="G130" s="97">
        <f t="shared" si="6"/>
        <v>27</v>
      </c>
      <c r="H130" s="98">
        <v>0</v>
      </c>
      <c r="I130" s="98">
        <v>0</v>
      </c>
      <c r="J130" s="98">
        <v>0</v>
      </c>
      <c r="K130" s="98">
        <v>48</v>
      </c>
      <c r="L130" s="98">
        <v>24</v>
      </c>
      <c r="M130" s="98">
        <v>24</v>
      </c>
      <c r="N130" s="98">
        <v>5</v>
      </c>
      <c r="O130" s="98">
        <v>2</v>
      </c>
      <c r="P130" s="98">
        <v>3</v>
      </c>
      <c r="Q130" s="98">
        <v>0</v>
      </c>
      <c r="R130" s="98">
        <v>0</v>
      </c>
      <c r="S130" s="98">
        <v>0</v>
      </c>
      <c r="T130" s="6"/>
      <c r="U130" s="6"/>
      <c r="V130" s="6"/>
      <c r="W130" s="6"/>
      <c r="AD130" s="103"/>
      <c r="AE130" s="103"/>
      <c r="AF130" s="103"/>
    </row>
    <row r="131" spans="1:32" ht="15" customHeight="1" x14ac:dyDescent="0.25">
      <c r="A131" s="124"/>
      <c r="B131" s="109"/>
      <c r="C131" s="88" t="s">
        <v>183</v>
      </c>
      <c r="D131" s="96">
        <v>120</v>
      </c>
      <c r="E131" s="97">
        <f t="shared" si="4"/>
        <v>8</v>
      </c>
      <c r="F131" s="97">
        <f t="shared" si="5"/>
        <v>2</v>
      </c>
      <c r="G131" s="97">
        <f t="shared" si="6"/>
        <v>6</v>
      </c>
      <c r="H131" s="98">
        <v>0</v>
      </c>
      <c r="I131" s="98">
        <v>0</v>
      </c>
      <c r="J131" s="98">
        <v>0</v>
      </c>
      <c r="K131" s="98">
        <v>7</v>
      </c>
      <c r="L131" s="98">
        <v>2</v>
      </c>
      <c r="M131" s="98">
        <v>5</v>
      </c>
      <c r="N131" s="98">
        <v>1</v>
      </c>
      <c r="O131" s="98">
        <v>0</v>
      </c>
      <c r="P131" s="98">
        <v>1</v>
      </c>
      <c r="Q131" s="98">
        <v>0</v>
      </c>
      <c r="R131" s="98">
        <v>0</v>
      </c>
      <c r="S131" s="98">
        <v>0</v>
      </c>
      <c r="T131" s="6"/>
      <c r="U131" s="6"/>
      <c r="V131" s="6"/>
      <c r="W131" s="6"/>
      <c r="AD131" s="103"/>
      <c r="AE131" s="103"/>
      <c r="AF131" s="103"/>
    </row>
    <row r="132" spans="1:32" ht="15" customHeight="1" x14ac:dyDescent="0.25">
      <c r="A132" s="124"/>
      <c r="B132" s="109"/>
      <c r="C132" s="88" t="s">
        <v>184</v>
      </c>
      <c r="D132" s="96">
        <v>121</v>
      </c>
      <c r="E132" s="97">
        <f t="shared" si="4"/>
        <v>4</v>
      </c>
      <c r="F132" s="97">
        <f t="shared" si="5"/>
        <v>2</v>
      </c>
      <c r="G132" s="97">
        <f t="shared" si="6"/>
        <v>2</v>
      </c>
      <c r="H132" s="98">
        <v>0</v>
      </c>
      <c r="I132" s="98">
        <v>0</v>
      </c>
      <c r="J132" s="98">
        <v>0</v>
      </c>
      <c r="K132" s="98">
        <v>4</v>
      </c>
      <c r="L132" s="98">
        <v>2</v>
      </c>
      <c r="M132" s="98">
        <v>2</v>
      </c>
      <c r="N132" s="98">
        <v>0</v>
      </c>
      <c r="O132" s="98">
        <v>0</v>
      </c>
      <c r="P132" s="98">
        <v>0</v>
      </c>
      <c r="Q132" s="98">
        <v>0</v>
      </c>
      <c r="R132" s="98">
        <v>0</v>
      </c>
      <c r="S132" s="98">
        <v>0</v>
      </c>
      <c r="T132" s="6"/>
      <c r="U132" s="6"/>
      <c r="V132" s="6"/>
      <c r="W132" s="6"/>
      <c r="AD132" s="103"/>
      <c r="AE132" s="103"/>
      <c r="AF132" s="103"/>
    </row>
    <row r="133" spans="1:32" ht="15" customHeight="1" x14ac:dyDescent="0.25">
      <c r="A133" s="124"/>
      <c r="B133" s="109"/>
      <c r="C133" s="88" t="s">
        <v>185</v>
      </c>
      <c r="D133" s="96">
        <v>122</v>
      </c>
      <c r="E133" s="97">
        <f t="shared" si="4"/>
        <v>1</v>
      </c>
      <c r="F133" s="97">
        <f t="shared" si="5"/>
        <v>0</v>
      </c>
      <c r="G133" s="97">
        <f t="shared" si="6"/>
        <v>1</v>
      </c>
      <c r="H133" s="98">
        <v>0</v>
      </c>
      <c r="I133" s="98">
        <v>0</v>
      </c>
      <c r="J133" s="98">
        <v>0</v>
      </c>
      <c r="K133" s="98">
        <v>0</v>
      </c>
      <c r="L133" s="98">
        <v>0</v>
      </c>
      <c r="M133" s="98">
        <v>0</v>
      </c>
      <c r="N133" s="98">
        <v>1</v>
      </c>
      <c r="O133" s="98">
        <v>0</v>
      </c>
      <c r="P133" s="98">
        <v>1</v>
      </c>
      <c r="Q133" s="98">
        <v>0</v>
      </c>
      <c r="R133" s="98">
        <v>0</v>
      </c>
      <c r="S133" s="98">
        <v>0</v>
      </c>
      <c r="T133" s="6"/>
      <c r="U133" s="6"/>
      <c r="V133" s="6"/>
      <c r="W133" s="6"/>
      <c r="AD133" s="103"/>
      <c r="AE133" s="103"/>
      <c r="AF133" s="103"/>
    </row>
    <row r="134" spans="1:32" ht="15" customHeight="1" x14ac:dyDescent="0.25">
      <c r="A134" s="124"/>
      <c r="B134" s="109"/>
      <c r="C134" s="88" t="s">
        <v>186</v>
      </c>
      <c r="D134" s="96">
        <v>123</v>
      </c>
      <c r="E134" s="97">
        <f t="shared" si="4"/>
        <v>15</v>
      </c>
      <c r="F134" s="97">
        <f t="shared" si="5"/>
        <v>3</v>
      </c>
      <c r="G134" s="97">
        <f t="shared" si="6"/>
        <v>12</v>
      </c>
      <c r="H134" s="98">
        <v>0</v>
      </c>
      <c r="I134" s="98">
        <v>0</v>
      </c>
      <c r="J134" s="98">
        <v>0</v>
      </c>
      <c r="K134" s="98">
        <v>8</v>
      </c>
      <c r="L134" s="98">
        <v>1</v>
      </c>
      <c r="M134" s="98">
        <v>7</v>
      </c>
      <c r="N134" s="98">
        <v>7</v>
      </c>
      <c r="O134" s="98">
        <v>2</v>
      </c>
      <c r="P134" s="98">
        <v>5</v>
      </c>
      <c r="Q134" s="98">
        <v>0</v>
      </c>
      <c r="R134" s="98">
        <v>0</v>
      </c>
      <c r="S134" s="98">
        <v>0</v>
      </c>
      <c r="T134" s="6"/>
      <c r="U134" s="6"/>
      <c r="V134" s="6"/>
      <c r="W134" s="6"/>
      <c r="AD134" s="103"/>
      <c r="AE134" s="103"/>
      <c r="AF134" s="103"/>
    </row>
    <row r="135" spans="1:32" ht="15" customHeight="1" x14ac:dyDescent="0.25">
      <c r="A135" s="124"/>
      <c r="B135" s="109"/>
      <c r="C135" s="88" t="s">
        <v>187</v>
      </c>
      <c r="D135" s="96">
        <v>124</v>
      </c>
      <c r="E135" s="97">
        <f t="shared" si="4"/>
        <v>44</v>
      </c>
      <c r="F135" s="97">
        <f t="shared" si="5"/>
        <v>29</v>
      </c>
      <c r="G135" s="97">
        <f t="shared" si="6"/>
        <v>15</v>
      </c>
      <c r="H135" s="98">
        <v>0</v>
      </c>
      <c r="I135" s="98">
        <v>0</v>
      </c>
      <c r="J135" s="98">
        <v>0</v>
      </c>
      <c r="K135" s="98">
        <v>40</v>
      </c>
      <c r="L135" s="98">
        <v>28</v>
      </c>
      <c r="M135" s="98">
        <v>12</v>
      </c>
      <c r="N135" s="98">
        <v>4</v>
      </c>
      <c r="O135" s="98">
        <v>1</v>
      </c>
      <c r="P135" s="98">
        <v>3</v>
      </c>
      <c r="Q135" s="98">
        <v>0</v>
      </c>
      <c r="R135" s="98">
        <v>0</v>
      </c>
      <c r="S135" s="98">
        <v>0</v>
      </c>
      <c r="T135" s="6"/>
      <c r="U135" s="6"/>
      <c r="V135" s="6"/>
      <c r="W135" s="6"/>
      <c r="AD135" s="103"/>
      <c r="AE135" s="103"/>
      <c r="AF135" s="103"/>
    </row>
    <row r="136" spans="1:32" ht="15" customHeight="1" x14ac:dyDescent="0.25">
      <c r="A136" s="124"/>
      <c r="B136" s="109"/>
      <c r="C136" s="88" t="s">
        <v>188</v>
      </c>
      <c r="D136" s="96">
        <v>125</v>
      </c>
      <c r="E136" s="97">
        <f t="shared" si="4"/>
        <v>1</v>
      </c>
      <c r="F136" s="97">
        <f t="shared" si="5"/>
        <v>0</v>
      </c>
      <c r="G136" s="97">
        <f t="shared" si="6"/>
        <v>1</v>
      </c>
      <c r="H136" s="98">
        <v>0</v>
      </c>
      <c r="I136" s="98">
        <v>0</v>
      </c>
      <c r="J136" s="98">
        <v>0</v>
      </c>
      <c r="K136" s="98">
        <v>0</v>
      </c>
      <c r="L136" s="98">
        <v>0</v>
      </c>
      <c r="M136" s="98">
        <v>0</v>
      </c>
      <c r="N136" s="98">
        <v>1</v>
      </c>
      <c r="O136" s="98">
        <v>0</v>
      </c>
      <c r="P136" s="98">
        <v>1</v>
      </c>
      <c r="Q136" s="98">
        <v>0</v>
      </c>
      <c r="R136" s="98">
        <v>0</v>
      </c>
      <c r="S136" s="98">
        <v>0</v>
      </c>
      <c r="T136" s="6"/>
      <c r="U136" s="6"/>
      <c r="V136" s="6"/>
      <c r="W136" s="6"/>
      <c r="AD136" s="103"/>
      <c r="AE136" s="103"/>
      <c r="AF136" s="103"/>
    </row>
    <row r="137" spans="1:32" ht="15" customHeight="1" x14ac:dyDescent="0.25">
      <c r="A137" s="124"/>
      <c r="B137" s="109"/>
      <c r="C137" s="88" t="s">
        <v>189</v>
      </c>
      <c r="D137" s="96">
        <v>126</v>
      </c>
      <c r="E137" s="97">
        <f t="shared" si="4"/>
        <v>15</v>
      </c>
      <c r="F137" s="97">
        <f t="shared" si="5"/>
        <v>5</v>
      </c>
      <c r="G137" s="97">
        <f t="shared" si="6"/>
        <v>10</v>
      </c>
      <c r="H137" s="98">
        <v>0</v>
      </c>
      <c r="I137" s="98">
        <v>0</v>
      </c>
      <c r="J137" s="98">
        <v>0</v>
      </c>
      <c r="K137" s="98">
        <v>9</v>
      </c>
      <c r="L137" s="98">
        <v>3</v>
      </c>
      <c r="M137" s="98">
        <v>6</v>
      </c>
      <c r="N137" s="98">
        <v>2</v>
      </c>
      <c r="O137" s="98">
        <v>0</v>
      </c>
      <c r="P137" s="98">
        <v>2</v>
      </c>
      <c r="Q137" s="98">
        <v>4</v>
      </c>
      <c r="R137" s="98">
        <v>2</v>
      </c>
      <c r="S137" s="98">
        <v>2</v>
      </c>
      <c r="T137" s="6"/>
      <c r="U137" s="6"/>
      <c r="V137" s="6"/>
      <c r="W137" s="6"/>
      <c r="AD137" s="103"/>
      <c r="AE137" s="103"/>
      <c r="AF137" s="103"/>
    </row>
    <row r="138" spans="1:32" ht="15" customHeight="1" x14ac:dyDescent="0.25">
      <c r="A138" s="124"/>
      <c r="B138" s="109"/>
      <c r="C138" s="88" t="s">
        <v>190</v>
      </c>
      <c r="D138" s="96">
        <v>127</v>
      </c>
      <c r="E138" s="97">
        <f t="shared" si="4"/>
        <v>27</v>
      </c>
      <c r="F138" s="97">
        <f t="shared" si="5"/>
        <v>18</v>
      </c>
      <c r="G138" s="97">
        <f t="shared" si="6"/>
        <v>9</v>
      </c>
      <c r="H138" s="98">
        <v>0</v>
      </c>
      <c r="I138" s="98">
        <v>0</v>
      </c>
      <c r="J138" s="98">
        <v>0</v>
      </c>
      <c r="K138" s="98">
        <v>25</v>
      </c>
      <c r="L138" s="98">
        <v>17</v>
      </c>
      <c r="M138" s="98">
        <v>8</v>
      </c>
      <c r="N138" s="98">
        <v>2</v>
      </c>
      <c r="O138" s="98">
        <v>1</v>
      </c>
      <c r="P138" s="98">
        <v>1</v>
      </c>
      <c r="Q138" s="98">
        <v>0</v>
      </c>
      <c r="R138" s="98">
        <v>0</v>
      </c>
      <c r="S138" s="98">
        <v>0</v>
      </c>
      <c r="T138" s="6"/>
      <c r="U138" s="6"/>
      <c r="V138" s="6"/>
      <c r="W138" s="6"/>
      <c r="AD138" s="103"/>
      <c r="AE138" s="103"/>
      <c r="AF138" s="103"/>
    </row>
    <row r="139" spans="1:32" ht="15" customHeight="1" x14ac:dyDescent="0.25">
      <c r="A139" s="124"/>
      <c r="B139" s="109"/>
      <c r="C139" s="88" t="s">
        <v>191</v>
      </c>
      <c r="D139" s="96">
        <v>128</v>
      </c>
      <c r="E139" s="97">
        <f t="shared" si="4"/>
        <v>3</v>
      </c>
      <c r="F139" s="97">
        <f t="shared" si="5"/>
        <v>3</v>
      </c>
      <c r="G139" s="97">
        <f t="shared" si="6"/>
        <v>0</v>
      </c>
      <c r="H139" s="98">
        <v>0</v>
      </c>
      <c r="I139" s="98">
        <v>0</v>
      </c>
      <c r="J139" s="98">
        <v>0</v>
      </c>
      <c r="K139" s="98">
        <v>0</v>
      </c>
      <c r="L139" s="98">
        <v>0</v>
      </c>
      <c r="M139" s="98">
        <v>0</v>
      </c>
      <c r="N139" s="98">
        <v>3</v>
      </c>
      <c r="O139" s="98">
        <v>3</v>
      </c>
      <c r="P139" s="98">
        <v>0</v>
      </c>
      <c r="Q139" s="98">
        <v>0</v>
      </c>
      <c r="R139" s="98">
        <v>0</v>
      </c>
      <c r="S139" s="98">
        <v>0</v>
      </c>
      <c r="T139" s="6"/>
      <c r="U139" s="6"/>
      <c r="V139" s="6"/>
      <c r="W139" s="6"/>
      <c r="AD139" s="103"/>
      <c r="AE139" s="103"/>
      <c r="AF139" s="103"/>
    </row>
    <row r="140" spans="1:32" ht="15" customHeight="1" x14ac:dyDescent="0.25">
      <c r="A140" s="124"/>
      <c r="B140" s="109"/>
      <c r="C140" s="88" t="s">
        <v>190</v>
      </c>
      <c r="D140" s="96">
        <v>129</v>
      </c>
      <c r="E140" s="97">
        <f t="shared" si="4"/>
        <v>5</v>
      </c>
      <c r="F140" s="97">
        <f t="shared" si="5"/>
        <v>2</v>
      </c>
      <c r="G140" s="97">
        <f t="shared" si="6"/>
        <v>3</v>
      </c>
      <c r="H140" s="98">
        <v>1</v>
      </c>
      <c r="I140" s="98">
        <v>1</v>
      </c>
      <c r="J140" s="98">
        <v>0</v>
      </c>
      <c r="K140" s="98">
        <v>1</v>
      </c>
      <c r="L140" s="98">
        <v>0</v>
      </c>
      <c r="M140" s="98">
        <v>1</v>
      </c>
      <c r="N140" s="98">
        <v>3</v>
      </c>
      <c r="O140" s="98">
        <v>1</v>
      </c>
      <c r="P140" s="98">
        <v>2</v>
      </c>
      <c r="Q140" s="98">
        <v>0</v>
      </c>
      <c r="R140" s="98">
        <v>0</v>
      </c>
      <c r="S140" s="98">
        <v>0</v>
      </c>
      <c r="T140" s="6"/>
      <c r="U140" s="6"/>
      <c r="V140" s="6"/>
      <c r="W140" s="6"/>
      <c r="AD140" s="103"/>
      <c r="AE140" s="103"/>
      <c r="AF140" s="103"/>
    </row>
    <row r="141" spans="1:32" ht="15" customHeight="1" x14ac:dyDescent="0.25">
      <c r="A141" s="124"/>
      <c r="B141" s="109"/>
      <c r="C141" s="88" t="s">
        <v>192</v>
      </c>
      <c r="D141" s="96">
        <v>130</v>
      </c>
      <c r="E141" s="97">
        <f t="shared" ref="E141:E204" si="7">+H141+K141+N141+Q141</f>
        <v>1</v>
      </c>
      <c r="F141" s="97">
        <f t="shared" ref="F141:F204" si="8">+I141+L141+O141+R141</f>
        <v>1</v>
      </c>
      <c r="G141" s="97">
        <f t="shared" ref="G141:G204" si="9">+J141+M141+P141+S141</f>
        <v>0</v>
      </c>
      <c r="H141" s="98">
        <v>0</v>
      </c>
      <c r="I141" s="98">
        <v>0</v>
      </c>
      <c r="J141" s="98">
        <v>0</v>
      </c>
      <c r="K141" s="98">
        <v>0</v>
      </c>
      <c r="L141" s="98">
        <v>0</v>
      </c>
      <c r="M141" s="98">
        <v>0</v>
      </c>
      <c r="N141" s="98">
        <v>1</v>
      </c>
      <c r="O141" s="98">
        <v>1</v>
      </c>
      <c r="P141" s="98">
        <v>0</v>
      </c>
      <c r="Q141" s="98">
        <v>0</v>
      </c>
      <c r="R141" s="98">
        <v>0</v>
      </c>
      <c r="S141" s="98">
        <v>0</v>
      </c>
      <c r="T141" s="6"/>
      <c r="U141" s="6"/>
      <c r="V141" s="6"/>
      <c r="W141" s="6"/>
      <c r="AD141" s="103"/>
      <c r="AE141" s="103"/>
      <c r="AF141" s="103"/>
    </row>
    <row r="142" spans="1:32" ht="15" customHeight="1" x14ac:dyDescent="0.25">
      <c r="A142" s="124"/>
      <c r="B142" s="109"/>
      <c r="C142" s="88" t="s">
        <v>193</v>
      </c>
      <c r="D142" s="96">
        <v>131</v>
      </c>
      <c r="E142" s="97">
        <f t="shared" si="7"/>
        <v>14</v>
      </c>
      <c r="F142" s="97">
        <f t="shared" si="8"/>
        <v>9</v>
      </c>
      <c r="G142" s="97">
        <f t="shared" si="9"/>
        <v>5</v>
      </c>
      <c r="H142" s="98">
        <v>0</v>
      </c>
      <c r="I142" s="98">
        <v>0</v>
      </c>
      <c r="J142" s="98">
        <v>0</v>
      </c>
      <c r="K142" s="98">
        <v>14</v>
      </c>
      <c r="L142" s="98">
        <v>9</v>
      </c>
      <c r="M142" s="98">
        <v>5</v>
      </c>
      <c r="N142" s="98">
        <v>0</v>
      </c>
      <c r="O142" s="98">
        <v>0</v>
      </c>
      <c r="P142" s="98">
        <v>0</v>
      </c>
      <c r="Q142" s="98">
        <v>0</v>
      </c>
      <c r="R142" s="98">
        <v>0</v>
      </c>
      <c r="S142" s="98">
        <v>0</v>
      </c>
      <c r="T142" s="6"/>
      <c r="U142" s="6"/>
      <c r="V142" s="6"/>
      <c r="W142" s="6"/>
      <c r="AD142" s="103"/>
      <c r="AE142" s="103"/>
      <c r="AF142" s="103"/>
    </row>
    <row r="143" spans="1:32" ht="15" customHeight="1" x14ac:dyDescent="0.25">
      <c r="A143" s="124"/>
      <c r="B143" s="109"/>
      <c r="C143" s="88" t="s">
        <v>193</v>
      </c>
      <c r="D143" s="96">
        <v>132</v>
      </c>
      <c r="E143" s="97">
        <f t="shared" si="7"/>
        <v>2</v>
      </c>
      <c r="F143" s="97">
        <f t="shared" si="8"/>
        <v>1</v>
      </c>
      <c r="G143" s="97">
        <f t="shared" si="9"/>
        <v>1</v>
      </c>
      <c r="H143" s="98">
        <v>0</v>
      </c>
      <c r="I143" s="98">
        <v>0</v>
      </c>
      <c r="J143" s="98">
        <v>0</v>
      </c>
      <c r="K143" s="98">
        <v>0</v>
      </c>
      <c r="L143" s="98">
        <v>0</v>
      </c>
      <c r="M143" s="98">
        <v>0</v>
      </c>
      <c r="N143" s="98">
        <v>0</v>
      </c>
      <c r="O143" s="98">
        <v>0</v>
      </c>
      <c r="P143" s="98">
        <v>0</v>
      </c>
      <c r="Q143" s="98">
        <v>2</v>
      </c>
      <c r="R143" s="98">
        <v>1</v>
      </c>
      <c r="S143" s="98">
        <v>1</v>
      </c>
      <c r="T143" s="6"/>
      <c r="U143" s="6"/>
      <c r="V143" s="6"/>
      <c r="W143" s="6"/>
      <c r="AD143" s="103"/>
      <c r="AE143" s="103"/>
      <c r="AF143" s="103"/>
    </row>
    <row r="144" spans="1:32" ht="15" customHeight="1" x14ac:dyDescent="0.25">
      <c r="A144" s="124"/>
      <c r="B144" s="109"/>
      <c r="C144" s="88" t="s">
        <v>194</v>
      </c>
      <c r="D144" s="96">
        <v>133</v>
      </c>
      <c r="E144" s="97">
        <f t="shared" si="7"/>
        <v>13</v>
      </c>
      <c r="F144" s="97">
        <f t="shared" si="8"/>
        <v>3</v>
      </c>
      <c r="G144" s="97">
        <f t="shared" si="9"/>
        <v>10</v>
      </c>
      <c r="H144" s="98">
        <v>0</v>
      </c>
      <c r="I144" s="98">
        <v>0</v>
      </c>
      <c r="J144" s="98">
        <v>0</v>
      </c>
      <c r="K144" s="98">
        <v>12</v>
      </c>
      <c r="L144" s="98">
        <v>2</v>
      </c>
      <c r="M144" s="98">
        <v>10</v>
      </c>
      <c r="N144" s="98">
        <v>1</v>
      </c>
      <c r="O144" s="98">
        <v>1</v>
      </c>
      <c r="P144" s="98">
        <v>0</v>
      </c>
      <c r="Q144" s="98">
        <v>0</v>
      </c>
      <c r="R144" s="98">
        <v>0</v>
      </c>
      <c r="S144" s="98">
        <v>0</v>
      </c>
      <c r="T144" s="6"/>
      <c r="U144" s="6"/>
      <c r="V144" s="6"/>
      <c r="W144" s="6"/>
      <c r="AD144" s="103"/>
      <c r="AE144" s="103"/>
      <c r="AF144" s="103"/>
    </row>
    <row r="145" spans="1:32" ht="15" customHeight="1" x14ac:dyDescent="0.25">
      <c r="A145" s="124"/>
      <c r="B145" s="109"/>
      <c r="C145" s="88" t="s">
        <v>193</v>
      </c>
      <c r="D145" s="96">
        <v>134</v>
      </c>
      <c r="E145" s="97">
        <f t="shared" si="7"/>
        <v>2</v>
      </c>
      <c r="F145" s="97">
        <f t="shared" si="8"/>
        <v>2</v>
      </c>
      <c r="G145" s="97">
        <f t="shared" si="9"/>
        <v>0</v>
      </c>
      <c r="H145" s="98">
        <v>0</v>
      </c>
      <c r="I145" s="98">
        <v>0</v>
      </c>
      <c r="J145" s="98">
        <v>0</v>
      </c>
      <c r="K145" s="98">
        <v>0</v>
      </c>
      <c r="L145" s="98">
        <v>0</v>
      </c>
      <c r="M145" s="98">
        <v>0</v>
      </c>
      <c r="N145" s="98">
        <v>2</v>
      </c>
      <c r="O145" s="98">
        <v>2</v>
      </c>
      <c r="P145" s="98">
        <v>0</v>
      </c>
      <c r="Q145" s="98">
        <v>0</v>
      </c>
      <c r="R145" s="98">
        <v>0</v>
      </c>
      <c r="S145" s="98">
        <v>0</v>
      </c>
      <c r="T145" s="6"/>
      <c r="U145" s="6"/>
      <c r="V145" s="6"/>
      <c r="W145" s="6"/>
      <c r="AD145" s="103"/>
      <c r="AE145" s="103"/>
      <c r="AF145" s="103"/>
    </row>
    <row r="146" spans="1:32" ht="15" customHeight="1" x14ac:dyDescent="0.25">
      <c r="A146" s="124"/>
      <c r="B146" s="109"/>
      <c r="C146" s="88" t="s">
        <v>195</v>
      </c>
      <c r="D146" s="96">
        <v>135</v>
      </c>
      <c r="E146" s="97">
        <f t="shared" si="7"/>
        <v>25</v>
      </c>
      <c r="F146" s="97">
        <f t="shared" si="8"/>
        <v>7</v>
      </c>
      <c r="G146" s="97">
        <f t="shared" si="9"/>
        <v>18</v>
      </c>
      <c r="H146" s="98">
        <v>0</v>
      </c>
      <c r="I146" s="98">
        <v>0</v>
      </c>
      <c r="J146" s="98">
        <v>0</v>
      </c>
      <c r="K146" s="98">
        <v>19</v>
      </c>
      <c r="L146" s="98">
        <v>7</v>
      </c>
      <c r="M146" s="98">
        <v>12</v>
      </c>
      <c r="N146" s="98">
        <v>6</v>
      </c>
      <c r="O146" s="98">
        <v>0</v>
      </c>
      <c r="P146" s="98">
        <v>6</v>
      </c>
      <c r="Q146" s="98">
        <v>0</v>
      </c>
      <c r="R146" s="98">
        <v>0</v>
      </c>
      <c r="S146" s="98">
        <v>0</v>
      </c>
      <c r="T146" s="6"/>
      <c r="U146" s="6"/>
      <c r="V146" s="6"/>
      <c r="W146" s="6"/>
      <c r="AD146" s="103"/>
      <c r="AE146" s="103"/>
      <c r="AF146" s="103"/>
    </row>
    <row r="147" spans="1:32" ht="15" customHeight="1" x14ac:dyDescent="0.25">
      <c r="A147" s="124"/>
      <c r="B147" s="109"/>
      <c r="C147" s="88" t="s">
        <v>196</v>
      </c>
      <c r="D147" s="96">
        <v>136</v>
      </c>
      <c r="E147" s="97">
        <f t="shared" si="7"/>
        <v>1</v>
      </c>
      <c r="F147" s="97">
        <f t="shared" si="8"/>
        <v>1</v>
      </c>
      <c r="G147" s="97">
        <f t="shared" si="9"/>
        <v>0</v>
      </c>
      <c r="H147" s="98">
        <v>0</v>
      </c>
      <c r="I147" s="98">
        <v>0</v>
      </c>
      <c r="J147" s="98">
        <v>0</v>
      </c>
      <c r="K147" s="98">
        <v>1</v>
      </c>
      <c r="L147" s="98">
        <v>1</v>
      </c>
      <c r="M147" s="98">
        <v>0</v>
      </c>
      <c r="N147" s="98">
        <v>0</v>
      </c>
      <c r="O147" s="98">
        <v>0</v>
      </c>
      <c r="P147" s="98">
        <v>0</v>
      </c>
      <c r="Q147" s="98">
        <v>0</v>
      </c>
      <c r="R147" s="98">
        <v>0</v>
      </c>
      <c r="S147" s="98">
        <v>0</v>
      </c>
      <c r="T147" s="6"/>
      <c r="U147" s="6"/>
      <c r="V147" s="6"/>
      <c r="W147" s="6"/>
      <c r="AD147" s="103"/>
      <c r="AE147" s="103"/>
      <c r="AF147" s="103"/>
    </row>
    <row r="148" spans="1:32" ht="15" customHeight="1" x14ac:dyDescent="0.25">
      <c r="A148" s="124"/>
      <c r="B148" s="109"/>
      <c r="C148" s="88" t="s">
        <v>197</v>
      </c>
      <c r="D148" s="96">
        <v>137</v>
      </c>
      <c r="E148" s="97">
        <f t="shared" si="7"/>
        <v>12</v>
      </c>
      <c r="F148" s="97">
        <f t="shared" si="8"/>
        <v>4</v>
      </c>
      <c r="G148" s="97">
        <f t="shared" si="9"/>
        <v>8</v>
      </c>
      <c r="H148" s="98">
        <v>0</v>
      </c>
      <c r="I148" s="98">
        <v>0</v>
      </c>
      <c r="J148" s="98">
        <v>0</v>
      </c>
      <c r="K148" s="98">
        <v>12</v>
      </c>
      <c r="L148" s="98">
        <v>4</v>
      </c>
      <c r="M148" s="98">
        <v>8</v>
      </c>
      <c r="N148" s="98">
        <v>0</v>
      </c>
      <c r="O148" s="98">
        <v>0</v>
      </c>
      <c r="P148" s="98">
        <v>0</v>
      </c>
      <c r="Q148" s="98">
        <v>0</v>
      </c>
      <c r="R148" s="98">
        <v>0</v>
      </c>
      <c r="S148" s="98">
        <v>0</v>
      </c>
      <c r="T148" s="6"/>
      <c r="U148" s="6"/>
      <c r="V148" s="6"/>
      <c r="W148" s="6"/>
      <c r="AD148" s="103"/>
      <c r="AE148" s="103"/>
      <c r="AF148" s="103"/>
    </row>
    <row r="149" spans="1:32" ht="15" customHeight="1" x14ac:dyDescent="0.25">
      <c r="A149" s="124"/>
      <c r="B149" s="109"/>
      <c r="C149" s="88" t="s">
        <v>198</v>
      </c>
      <c r="D149" s="96">
        <v>138</v>
      </c>
      <c r="E149" s="97">
        <f t="shared" si="7"/>
        <v>25</v>
      </c>
      <c r="F149" s="97">
        <f t="shared" si="8"/>
        <v>10</v>
      </c>
      <c r="G149" s="97">
        <f t="shared" si="9"/>
        <v>15</v>
      </c>
      <c r="H149" s="98">
        <v>0</v>
      </c>
      <c r="I149" s="98">
        <v>0</v>
      </c>
      <c r="J149" s="98">
        <v>0</v>
      </c>
      <c r="K149" s="98">
        <v>25</v>
      </c>
      <c r="L149" s="98">
        <v>10</v>
      </c>
      <c r="M149" s="98">
        <v>15</v>
      </c>
      <c r="N149" s="98">
        <v>0</v>
      </c>
      <c r="O149" s="98">
        <v>0</v>
      </c>
      <c r="P149" s="98">
        <v>0</v>
      </c>
      <c r="Q149" s="98">
        <v>0</v>
      </c>
      <c r="R149" s="98">
        <v>0</v>
      </c>
      <c r="S149" s="98">
        <v>0</v>
      </c>
      <c r="T149" s="6"/>
      <c r="U149" s="6"/>
      <c r="V149" s="6"/>
      <c r="W149" s="6"/>
      <c r="AD149" s="103"/>
      <c r="AE149" s="103"/>
      <c r="AF149" s="103"/>
    </row>
    <row r="150" spans="1:32" ht="15" customHeight="1" x14ac:dyDescent="0.25">
      <c r="A150" s="124"/>
      <c r="B150" s="109"/>
      <c r="C150" s="88" t="s">
        <v>196</v>
      </c>
      <c r="D150" s="96">
        <v>139</v>
      </c>
      <c r="E150" s="97">
        <f t="shared" si="7"/>
        <v>1</v>
      </c>
      <c r="F150" s="97">
        <f t="shared" si="8"/>
        <v>1</v>
      </c>
      <c r="G150" s="97">
        <f t="shared" si="9"/>
        <v>0</v>
      </c>
      <c r="H150" s="98">
        <v>0</v>
      </c>
      <c r="I150" s="98">
        <v>0</v>
      </c>
      <c r="J150" s="98">
        <v>0</v>
      </c>
      <c r="K150" s="98">
        <v>0</v>
      </c>
      <c r="L150" s="98">
        <v>0</v>
      </c>
      <c r="M150" s="98">
        <v>0</v>
      </c>
      <c r="N150" s="98">
        <v>1</v>
      </c>
      <c r="O150" s="98">
        <v>1</v>
      </c>
      <c r="P150" s="98">
        <v>0</v>
      </c>
      <c r="Q150" s="98">
        <v>0</v>
      </c>
      <c r="R150" s="98">
        <v>0</v>
      </c>
      <c r="S150" s="98">
        <v>0</v>
      </c>
      <c r="T150" s="6"/>
      <c r="U150" s="6"/>
      <c r="V150" s="6"/>
      <c r="W150" s="6"/>
      <c r="AD150" s="103"/>
      <c r="AE150" s="103"/>
      <c r="AF150" s="103"/>
    </row>
    <row r="151" spans="1:32" ht="15" customHeight="1" x14ac:dyDescent="0.25">
      <c r="A151" s="124"/>
      <c r="B151" s="109"/>
      <c r="C151" s="88" t="s">
        <v>199</v>
      </c>
      <c r="D151" s="96">
        <v>140</v>
      </c>
      <c r="E151" s="97">
        <f t="shared" si="7"/>
        <v>9</v>
      </c>
      <c r="F151" s="97">
        <f t="shared" si="8"/>
        <v>4</v>
      </c>
      <c r="G151" s="97">
        <f t="shared" si="9"/>
        <v>5</v>
      </c>
      <c r="H151" s="98">
        <v>0</v>
      </c>
      <c r="I151" s="98">
        <v>0</v>
      </c>
      <c r="J151" s="98">
        <v>0</v>
      </c>
      <c r="K151" s="98">
        <v>7</v>
      </c>
      <c r="L151" s="98">
        <v>3</v>
      </c>
      <c r="M151" s="98">
        <v>4</v>
      </c>
      <c r="N151" s="98">
        <v>2</v>
      </c>
      <c r="O151" s="98">
        <v>1</v>
      </c>
      <c r="P151" s="98">
        <v>1</v>
      </c>
      <c r="Q151" s="98">
        <v>0</v>
      </c>
      <c r="R151" s="98">
        <v>0</v>
      </c>
      <c r="S151" s="98">
        <v>0</v>
      </c>
      <c r="T151" s="6"/>
      <c r="U151" s="6"/>
      <c r="V151" s="6"/>
      <c r="W151" s="6"/>
      <c r="AD151" s="103"/>
      <c r="AE151" s="103"/>
      <c r="AF151" s="103"/>
    </row>
    <row r="152" spans="1:32" ht="15" customHeight="1" x14ac:dyDescent="0.25">
      <c r="A152" s="124"/>
      <c r="B152" s="110"/>
      <c r="C152" s="88" t="s">
        <v>200</v>
      </c>
      <c r="D152" s="96">
        <v>141</v>
      </c>
      <c r="E152" s="97">
        <f t="shared" si="7"/>
        <v>1</v>
      </c>
      <c r="F152" s="97">
        <f t="shared" si="8"/>
        <v>0</v>
      </c>
      <c r="G152" s="97">
        <f t="shared" si="9"/>
        <v>1</v>
      </c>
      <c r="H152" s="98">
        <v>0</v>
      </c>
      <c r="I152" s="98">
        <v>0</v>
      </c>
      <c r="J152" s="98">
        <v>0</v>
      </c>
      <c r="K152" s="98">
        <v>0</v>
      </c>
      <c r="L152" s="98">
        <v>0</v>
      </c>
      <c r="M152" s="98">
        <v>0</v>
      </c>
      <c r="N152" s="98">
        <v>1</v>
      </c>
      <c r="O152" s="98">
        <v>0</v>
      </c>
      <c r="P152" s="98">
        <v>1</v>
      </c>
      <c r="Q152" s="98">
        <v>0</v>
      </c>
      <c r="R152" s="98">
        <v>0</v>
      </c>
      <c r="S152" s="98">
        <v>0</v>
      </c>
      <c r="T152" s="6"/>
      <c r="U152" s="6"/>
      <c r="V152" s="6"/>
      <c r="W152" s="6"/>
      <c r="AD152" s="103"/>
      <c r="AE152" s="103"/>
      <c r="AF152" s="103"/>
    </row>
    <row r="153" spans="1:32" ht="15" customHeight="1" x14ac:dyDescent="0.25">
      <c r="A153" s="124"/>
      <c r="B153" s="108" t="s">
        <v>429</v>
      </c>
      <c r="C153" s="88" t="s">
        <v>201</v>
      </c>
      <c r="D153" s="96">
        <v>142</v>
      </c>
      <c r="E153" s="97">
        <f t="shared" si="7"/>
        <v>3</v>
      </c>
      <c r="F153" s="97">
        <f t="shared" si="8"/>
        <v>1</v>
      </c>
      <c r="G153" s="97">
        <f t="shared" si="9"/>
        <v>2</v>
      </c>
      <c r="H153" s="98">
        <v>0</v>
      </c>
      <c r="I153" s="98">
        <v>0</v>
      </c>
      <c r="J153" s="98">
        <v>0</v>
      </c>
      <c r="K153" s="98">
        <v>1</v>
      </c>
      <c r="L153" s="98">
        <v>1</v>
      </c>
      <c r="M153" s="98">
        <v>0</v>
      </c>
      <c r="N153" s="98">
        <v>2</v>
      </c>
      <c r="O153" s="98">
        <v>0</v>
      </c>
      <c r="P153" s="98">
        <v>2</v>
      </c>
      <c r="Q153" s="98">
        <v>0</v>
      </c>
      <c r="R153" s="98">
        <v>0</v>
      </c>
      <c r="S153" s="98">
        <v>0</v>
      </c>
      <c r="T153" s="6"/>
      <c r="U153" s="6"/>
      <c r="V153" s="6"/>
      <c r="W153" s="6"/>
      <c r="AD153" s="103"/>
      <c r="AE153" s="103"/>
      <c r="AF153" s="103"/>
    </row>
    <row r="154" spans="1:32" ht="15" customHeight="1" x14ac:dyDescent="0.25">
      <c r="A154" s="124"/>
      <c r="B154" s="109"/>
      <c r="C154" s="88" t="s">
        <v>202</v>
      </c>
      <c r="D154" s="96">
        <v>143</v>
      </c>
      <c r="E154" s="97">
        <f t="shared" si="7"/>
        <v>16</v>
      </c>
      <c r="F154" s="97">
        <f t="shared" si="8"/>
        <v>6</v>
      </c>
      <c r="G154" s="97">
        <f t="shared" si="9"/>
        <v>10</v>
      </c>
      <c r="H154" s="98">
        <v>0</v>
      </c>
      <c r="I154" s="98">
        <v>0</v>
      </c>
      <c r="J154" s="98">
        <v>0</v>
      </c>
      <c r="K154" s="98">
        <v>15</v>
      </c>
      <c r="L154" s="98">
        <v>6</v>
      </c>
      <c r="M154" s="98">
        <v>9</v>
      </c>
      <c r="N154" s="98">
        <v>1</v>
      </c>
      <c r="O154" s="98">
        <v>0</v>
      </c>
      <c r="P154" s="98">
        <v>1</v>
      </c>
      <c r="Q154" s="98">
        <v>0</v>
      </c>
      <c r="R154" s="98">
        <v>0</v>
      </c>
      <c r="S154" s="98">
        <v>0</v>
      </c>
      <c r="T154" s="6"/>
      <c r="U154" s="6"/>
      <c r="V154" s="6"/>
      <c r="W154" s="6"/>
      <c r="AD154" s="103"/>
      <c r="AE154" s="103"/>
      <c r="AF154" s="103"/>
    </row>
    <row r="155" spans="1:32" ht="15" customHeight="1" x14ac:dyDescent="0.25">
      <c r="A155" s="124"/>
      <c r="B155" s="109"/>
      <c r="C155" s="88" t="s">
        <v>203</v>
      </c>
      <c r="D155" s="96">
        <v>144</v>
      </c>
      <c r="E155" s="97">
        <f t="shared" si="7"/>
        <v>1</v>
      </c>
      <c r="F155" s="97">
        <f t="shared" si="8"/>
        <v>0</v>
      </c>
      <c r="G155" s="97">
        <f t="shared" si="9"/>
        <v>1</v>
      </c>
      <c r="H155" s="98">
        <v>0</v>
      </c>
      <c r="I155" s="98">
        <v>0</v>
      </c>
      <c r="J155" s="98">
        <v>0</v>
      </c>
      <c r="K155" s="98">
        <v>0</v>
      </c>
      <c r="L155" s="98">
        <v>0</v>
      </c>
      <c r="M155" s="98">
        <v>0</v>
      </c>
      <c r="N155" s="98">
        <v>1</v>
      </c>
      <c r="O155" s="98">
        <v>0</v>
      </c>
      <c r="P155" s="98">
        <v>1</v>
      </c>
      <c r="Q155" s="98">
        <v>0</v>
      </c>
      <c r="R155" s="98">
        <v>0</v>
      </c>
      <c r="S155" s="98">
        <v>0</v>
      </c>
      <c r="T155" s="6"/>
      <c r="U155" s="6"/>
      <c r="V155" s="6"/>
      <c r="W155" s="6"/>
      <c r="AD155" s="103"/>
      <c r="AE155" s="103"/>
      <c r="AF155" s="103"/>
    </row>
    <row r="156" spans="1:32" ht="15" customHeight="1" x14ac:dyDescent="0.25">
      <c r="A156" s="124"/>
      <c r="B156" s="109"/>
      <c r="C156" s="88" t="s">
        <v>204</v>
      </c>
      <c r="D156" s="96">
        <v>145</v>
      </c>
      <c r="E156" s="97">
        <f t="shared" si="7"/>
        <v>25</v>
      </c>
      <c r="F156" s="97">
        <f t="shared" si="8"/>
        <v>9</v>
      </c>
      <c r="G156" s="97">
        <f t="shared" si="9"/>
        <v>16</v>
      </c>
      <c r="H156" s="98">
        <v>0</v>
      </c>
      <c r="I156" s="98">
        <v>0</v>
      </c>
      <c r="J156" s="98">
        <v>0</v>
      </c>
      <c r="K156" s="98">
        <v>24</v>
      </c>
      <c r="L156" s="98">
        <v>8</v>
      </c>
      <c r="M156" s="98">
        <v>16</v>
      </c>
      <c r="N156" s="98">
        <v>1</v>
      </c>
      <c r="O156" s="98">
        <v>1</v>
      </c>
      <c r="P156" s="98">
        <v>0</v>
      </c>
      <c r="Q156" s="98">
        <v>0</v>
      </c>
      <c r="R156" s="98">
        <v>0</v>
      </c>
      <c r="S156" s="98">
        <v>0</v>
      </c>
      <c r="T156" s="6"/>
      <c r="U156" s="6"/>
      <c r="V156" s="6"/>
      <c r="W156" s="6"/>
      <c r="AD156" s="103"/>
      <c r="AE156" s="103"/>
      <c r="AF156" s="103"/>
    </row>
    <row r="157" spans="1:32" ht="15" customHeight="1" x14ac:dyDescent="0.25">
      <c r="A157" s="124"/>
      <c r="B157" s="110"/>
      <c r="C157" s="88" t="s">
        <v>205</v>
      </c>
      <c r="D157" s="96">
        <v>146</v>
      </c>
      <c r="E157" s="97">
        <f t="shared" si="7"/>
        <v>1</v>
      </c>
      <c r="F157" s="97">
        <f t="shared" si="8"/>
        <v>0</v>
      </c>
      <c r="G157" s="97">
        <f t="shared" si="9"/>
        <v>1</v>
      </c>
      <c r="H157" s="98">
        <v>0</v>
      </c>
      <c r="I157" s="98">
        <v>0</v>
      </c>
      <c r="J157" s="98">
        <v>0</v>
      </c>
      <c r="K157" s="98">
        <v>0</v>
      </c>
      <c r="L157" s="98">
        <v>0</v>
      </c>
      <c r="M157" s="98">
        <v>0</v>
      </c>
      <c r="N157" s="98">
        <v>1</v>
      </c>
      <c r="O157" s="98">
        <v>0</v>
      </c>
      <c r="P157" s="98">
        <v>1</v>
      </c>
      <c r="Q157" s="98">
        <v>0</v>
      </c>
      <c r="R157" s="98">
        <v>0</v>
      </c>
      <c r="S157" s="98">
        <v>0</v>
      </c>
      <c r="T157" s="6"/>
      <c r="U157" s="6"/>
      <c r="V157" s="6"/>
      <c r="W157" s="6"/>
      <c r="AD157" s="103"/>
      <c r="AE157" s="103"/>
      <c r="AF157" s="103"/>
    </row>
    <row r="158" spans="1:32" ht="15" customHeight="1" x14ac:dyDescent="0.25">
      <c r="A158" s="108" t="s">
        <v>44</v>
      </c>
      <c r="B158" s="108" t="s">
        <v>426</v>
      </c>
      <c r="C158" s="88" t="s">
        <v>206</v>
      </c>
      <c r="D158" s="96">
        <v>147</v>
      </c>
      <c r="E158" s="97">
        <f t="shared" si="7"/>
        <v>19</v>
      </c>
      <c r="F158" s="97">
        <f t="shared" si="8"/>
        <v>13</v>
      </c>
      <c r="G158" s="97">
        <f t="shared" si="9"/>
        <v>6</v>
      </c>
      <c r="H158" s="98">
        <v>0</v>
      </c>
      <c r="I158" s="98">
        <v>0</v>
      </c>
      <c r="J158" s="98">
        <v>0</v>
      </c>
      <c r="K158" s="98">
        <v>14</v>
      </c>
      <c r="L158" s="98">
        <v>9</v>
      </c>
      <c r="M158" s="98">
        <v>5</v>
      </c>
      <c r="N158" s="98">
        <v>5</v>
      </c>
      <c r="O158" s="98">
        <v>4</v>
      </c>
      <c r="P158" s="98">
        <v>1</v>
      </c>
      <c r="Q158" s="98">
        <v>0</v>
      </c>
      <c r="R158" s="98">
        <v>0</v>
      </c>
      <c r="S158" s="98">
        <v>0</v>
      </c>
      <c r="T158" s="6"/>
      <c r="U158" s="6"/>
      <c r="V158" s="6"/>
      <c r="W158" s="6"/>
      <c r="AD158" s="103"/>
      <c r="AE158" s="103"/>
      <c r="AF158" s="103"/>
    </row>
    <row r="159" spans="1:32" ht="15" customHeight="1" x14ac:dyDescent="0.25">
      <c r="A159" s="109"/>
      <c r="B159" s="109"/>
      <c r="C159" s="88" t="s">
        <v>207</v>
      </c>
      <c r="D159" s="96">
        <v>148</v>
      </c>
      <c r="E159" s="97">
        <f t="shared" si="7"/>
        <v>59</v>
      </c>
      <c r="F159" s="97">
        <f t="shared" si="8"/>
        <v>41</v>
      </c>
      <c r="G159" s="97">
        <f t="shared" si="9"/>
        <v>18</v>
      </c>
      <c r="H159" s="98">
        <v>0</v>
      </c>
      <c r="I159" s="98">
        <v>0</v>
      </c>
      <c r="J159" s="98">
        <v>0</v>
      </c>
      <c r="K159" s="98">
        <v>59</v>
      </c>
      <c r="L159" s="98">
        <v>41</v>
      </c>
      <c r="M159" s="98">
        <v>18</v>
      </c>
      <c r="N159" s="98">
        <v>0</v>
      </c>
      <c r="O159" s="98">
        <v>0</v>
      </c>
      <c r="P159" s="98">
        <v>0</v>
      </c>
      <c r="Q159" s="98">
        <v>0</v>
      </c>
      <c r="R159" s="98">
        <v>0</v>
      </c>
      <c r="S159" s="98">
        <v>0</v>
      </c>
      <c r="T159" s="6"/>
      <c r="U159" s="6"/>
      <c r="V159" s="6"/>
      <c r="W159" s="6"/>
      <c r="AD159" s="103"/>
      <c r="AE159" s="103"/>
      <c r="AF159" s="103"/>
    </row>
    <row r="160" spans="1:32" ht="15" customHeight="1" x14ac:dyDescent="0.25">
      <c r="A160" s="109"/>
      <c r="B160" s="109"/>
      <c r="C160" s="88" t="s">
        <v>208</v>
      </c>
      <c r="D160" s="96">
        <v>149</v>
      </c>
      <c r="E160" s="97">
        <f t="shared" si="7"/>
        <v>6</v>
      </c>
      <c r="F160" s="97">
        <f t="shared" si="8"/>
        <v>4</v>
      </c>
      <c r="G160" s="97">
        <f t="shared" si="9"/>
        <v>2</v>
      </c>
      <c r="H160" s="98">
        <v>0</v>
      </c>
      <c r="I160" s="98">
        <v>0</v>
      </c>
      <c r="J160" s="98">
        <v>0</v>
      </c>
      <c r="K160" s="98">
        <v>0</v>
      </c>
      <c r="L160" s="98">
        <v>0</v>
      </c>
      <c r="M160" s="98">
        <v>0</v>
      </c>
      <c r="N160" s="98">
        <v>6</v>
      </c>
      <c r="O160" s="98">
        <v>4</v>
      </c>
      <c r="P160" s="98">
        <v>2</v>
      </c>
      <c r="Q160" s="98">
        <v>0</v>
      </c>
      <c r="R160" s="98">
        <v>0</v>
      </c>
      <c r="S160" s="98">
        <v>0</v>
      </c>
      <c r="T160" s="6"/>
      <c r="U160" s="6"/>
      <c r="V160" s="6"/>
      <c r="W160" s="6"/>
      <c r="AD160" s="103"/>
      <c r="AE160" s="103"/>
      <c r="AF160" s="103"/>
    </row>
    <row r="161" spans="1:32" ht="15" customHeight="1" x14ac:dyDescent="0.25">
      <c r="A161" s="109"/>
      <c r="B161" s="109"/>
      <c r="C161" s="88" t="s">
        <v>209</v>
      </c>
      <c r="D161" s="96">
        <v>150</v>
      </c>
      <c r="E161" s="97">
        <f t="shared" si="7"/>
        <v>15</v>
      </c>
      <c r="F161" s="97">
        <f t="shared" si="8"/>
        <v>8</v>
      </c>
      <c r="G161" s="97">
        <f t="shared" si="9"/>
        <v>7</v>
      </c>
      <c r="H161" s="98">
        <v>0</v>
      </c>
      <c r="I161" s="98">
        <v>0</v>
      </c>
      <c r="J161" s="98">
        <v>0</v>
      </c>
      <c r="K161" s="98">
        <v>15</v>
      </c>
      <c r="L161" s="98">
        <v>8</v>
      </c>
      <c r="M161" s="98">
        <v>7</v>
      </c>
      <c r="N161" s="98">
        <v>0</v>
      </c>
      <c r="O161" s="98">
        <v>0</v>
      </c>
      <c r="P161" s="98">
        <v>0</v>
      </c>
      <c r="Q161" s="98">
        <v>0</v>
      </c>
      <c r="R161" s="98">
        <v>0</v>
      </c>
      <c r="S161" s="98">
        <v>0</v>
      </c>
      <c r="T161" s="6"/>
      <c r="U161" s="6"/>
      <c r="V161" s="6"/>
      <c r="W161" s="6"/>
      <c r="AD161" s="103"/>
      <c r="AE161" s="103"/>
      <c r="AF161" s="103"/>
    </row>
    <row r="162" spans="1:32" ht="15" customHeight="1" x14ac:dyDescent="0.25">
      <c r="A162" s="109"/>
      <c r="B162" s="109"/>
      <c r="C162" s="88" t="s">
        <v>210</v>
      </c>
      <c r="D162" s="96">
        <v>151</v>
      </c>
      <c r="E162" s="97">
        <f t="shared" si="7"/>
        <v>25</v>
      </c>
      <c r="F162" s="97">
        <f t="shared" si="8"/>
        <v>13</v>
      </c>
      <c r="G162" s="97">
        <f t="shared" si="9"/>
        <v>12</v>
      </c>
      <c r="H162" s="98">
        <v>0</v>
      </c>
      <c r="I162" s="98">
        <v>0</v>
      </c>
      <c r="J162" s="98">
        <v>0</v>
      </c>
      <c r="K162" s="98">
        <v>23</v>
      </c>
      <c r="L162" s="98">
        <v>12</v>
      </c>
      <c r="M162" s="98">
        <v>11</v>
      </c>
      <c r="N162" s="98">
        <v>2</v>
      </c>
      <c r="O162" s="98">
        <v>1</v>
      </c>
      <c r="P162" s="98">
        <v>1</v>
      </c>
      <c r="Q162" s="98">
        <v>0</v>
      </c>
      <c r="R162" s="98">
        <v>0</v>
      </c>
      <c r="S162" s="98">
        <v>0</v>
      </c>
      <c r="T162" s="6"/>
      <c r="U162" s="6"/>
      <c r="V162" s="6"/>
      <c r="W162" s="6"/>
      <c r="AD162" s="103"/>
      <c r="AE162" s="103"/>
      <c r="AF162" s="103"/>
    </row>
    <row r="163" spans="1:32" ht="15" customHeight="1" x14ac:dyDescent="0.25">
      <c r="A163" s="109"/>
      <c r="B163" s="110"/>
      <c r="C163" s="88" t="s">
        <v>211</v>
      </c>
      <c r="D163" s="96">
        <v>152</v>
      </c>
      <c r="E163" s="97">
        <f t="shared" si="7"/>
        <v>1</v>
      </c>
      <c r="F163" s="97">
        <f t="shared" si="8"/>
        <v>0</v>
      </c>
      <c r="G163" s="97">
        <f t="shared" si="9"/>
        <v>1</v>
      </c>
      <c r="H163" s="98">
        <v>0</v>
      </c>
      <c r="I163" s="98">
        <v>0</v>
      </c>
      <c r="J163" s="98">
        <v>0</v>
      </c>
      <c r="K163" s="98">
        <v>0</v>
      </c>
      <c r="L163" s="98">
        <v>0</v>
      </c>
      <c r="M163" s="98">
        <v>0</v>
      </c>
      <c r="N163" s="98">
        <v>1</v>
      </c>
      <c r="O163" s="98">
        <v>0</v>
      </c>
      <c r="P163" s="98">
        <v>1</v>
      </c>
      <c r="Q163" s="98">
        <v>0</v>
      </c>
      <c r="R163" s="98">
        <v>0</v>
      </c>
      <c r="S163" s="98">
        <v>0</v>
      </c>
      <c r="T163" s="6"/>
      <c r="U163" s="6"/>
      <c r="V163" s="6"/>
      <c r="W163" s="6"/>
      <c r="AD163" s="103"/>
      <c r="AE163" s="103"/>
      <c r="AF163" s="103"/>
    </row>
    <row r="164" spans="1:32" ht="15" customHeight="1" x14ac:dyDescent="0.25">
      <c r="A164" s="109"/>
      <c r="B164" s="108" t="s">
        <v>427</v>
      </c>
      <c r="C164" s="88" t="s">
        <v>212</v>
      </c>
      <c r="D164" s="96">
        <v>153</v>
      </c>
      <c r="E164" s="97">
        <f t="shared" si="7"/>
        <v>102</v>
      </c>
      <c r="F164" s="97">
        <f t="shared" si="8"/>
        <v>77</v>
      </c>
      <c r="G164" s="97">
        <f t="shared" si="9"/>
        <v>25</v>
      </c>
      <c r="H164" s="98">
        <v>10</v>
      </c>
      <c r="I164" s="98">
        <v>8</v>
      </c>
      <c r="J164" s="98">
        <v>2</v>
      </c>
      <c r="K164" s="98">
        <v>74</v>
      </c>
      <c r="L164" s="98">
        <v>57</v>
      </c>
      <c r="M164" s="98">
        <v>17</v>
      </c>
      <c r="N164" s="98">
        <v>18</v>
      </c>
      <c r="O164" s="98">
        <v>12</v>
      </c>
      <c r="P164" s="98">
        <v>6</v>
      </c>
      <c r="Q164" s="98">
        <v>0</v>
      </c>
      <c r="R164" s="98">
        <v>0</v>
      </c>
      <c r="S164" s="98">
        <v>0</v>
      </c>
      <c r="T164" s="6"/>
      <c r="U164" s="6"/>
      <c r="V164" s="6"/>
      <c r="W164" s="6"/>
      <c r="AD164" s="103"/>
      <c r="AE164" s="103"/>
      <c r="AF164" s="103"/>
    </row>
    <row r="165" spans="1:32" ht="15" customHeight="1" x14ac:dyDescent="0.25">
      <c r="A165" s="109"/>
      <c r="B165" s="109"/>
      <c r="C165" s="88" t="s">
        <v>213</v>
      </c>
      <c r="D165" s="96">
        <v>154</v>
      </c>
      <c r="E165" s="97">
        <f t="shared" si="7"/>
        <v>661</v>
      </c>
      <c r="F165" s="97">
        <f t="shared" si="8"/>
        <v>502</v>
      </c>
      <c r="G165" s="97">
        <f t="shared" si="9"/>
        <v>159</v>
      </c>
      <c r="H165" s="98">
        <v>0</v>
      </c>
      <c r="I165" s="98">
        <v>0</v>
      </c>
      <c r="J165" s="98">
        <v>0</v>
      </c>
      <c r="K165" s="98">
        <v>647</v>
      </c>
      <c r="L165" s="98">
        <v>488</v>
      </c>
      <c r="M165" s="98">
        <v>159</v>
      </c>
      <c r="N165" s="98">
        <v>14</v>
      </c>
      <c r="O165" s="98">
        <v>14</v>
      </c>
      <c r="P165" s="98">
        <v>0</v>
      </c>
      <c r="Q165" s="98">
        <v>0</v>
      </c>
      <c r="R165" s="98">
        <v>0</v>
      </c>
      <c r="S165" s="98">
        <v>0</v>
      </c>
      <c r="T165" s="6"/>
      <c r="U165" s="6"/>
      <c r="V165" s="6"/>
      <c r="W165" s="6"/>
      <c r="AD165" s="103"/>
      <c r="AE165" s="103"/>
      <c r="AF165" s="103"/>
    </row>
    <row r="166" spans="1:32" ht="15" customHeight="1" x14ac:dyDescent="0.25">
      <c r="A166" s="109"/>
      <c r="B166" s="109"/>
      <c r="C166" s="88" t="s">
        <v>214</v>
      </c>
      <c r="D166" s="96">
        <v>155</v>
      </c>
      <c r="E166" s="97">
        <f t="shared" si="7"/>
        <v>122</v>
      </c>
      <c r="F166" s="97">
        <f t="shared" si="8"/>
        <v>59</v>
      </c>
      <c r="G166" s="97">
        <f t="shared" si="9"/>
        <v>63</v>
      </c>
      <c r="H166" s="98">
        <v>0</v>
      </c>
      <c r="I166" s="98">
        <v>0</v>
      </c>
      <c r="J166" s="98">
        <v>0</v>
      </c>
      <c r="K166" s="98">
        <v>119</v>
      </c>
      <c r="L166" s="98">
        <v>57</v>
      </c>
      <c r="M166" s="98">
        <v>62</v>
      </c>
      <c r="N166" s="98">
        <v>3</v>
      </c>
      <c r="O166" s="98">
        <v>2</v>
      </c>
      <c r="P166" s="98">
        <v>1</v>
      </c>
      <c r="Q166" s="98">
        <v>0</v>
      </c>
      <c r="R166" s="98">
        <v>0</v>
      </c>
      <c r="S166" s="98">
        <v>0</v>
      </c>
      <c r="T166" s="6"/>
      <c r="U166" s="6"/>
      <c r="V166" s="6"/>
      <c r="W166" s="6"/>
      <c r="AD166" s="103"/>
      <c r="AE166" s="103"/>
      <c r="AF166" s="103"/>
    </row>
    <row r="167" spans="1:32" ht="15" customHeight="1" x14ac:dyDescent="0.25">
      <c r="A167" s="109"/>
      <c r="B167" s="110"/>
      <c r="C167" s="88" t="s">
        <v>215</v>
      </c>
      <c r="D167" s="96">
        <v>156</v>
      </c>
      <c r="E167" s="97">
        <f t="shared" si="7"/>
        <v>141</v>
      </c>
      <c r="F167" s="97">
        <f t="shared" si="8"/>
        <v>95</v>
      </c>
      <c r="G167" s="97">
        <f t="shared" si="9"/>
        <v>46</v>
      </c>
      <c r="H167" s="98">
        <v>0</v>
      </c>
      <c r="I167" s="98">
        <v>0</v>
      </c>
      <c r="J167" s="98">
        <v>0</v>
      </c>
      <c r="K167" s="98">
        <v>131</v>
      </c>
      <c r="L167" s="98">
        <v>92</v>
      </c>
      <c r="M167" s="98">
        <v>39</v>
      </c>
      <c r="N167" s="98">
        <v>9</v>
      </c>
      <c r="O167" s="98">
        <v>2</v>
      </c>
      <c r="P167" s="98">
        <v>7</v>
      </c>
      <c r="Q167" s="98">
        <v>1</v>
      </c>
      <c r="R167" s="98">
        <v>1</v>
      </c>
      <c r="S167" s="98">
        <v>0</v>
      </c>
      <c r="T167" s="6"/>
      <c r="U167" s="6"/>
      <c r="V167" s="6"/>
      <c r="W167" s="6"/>
      <c r="AD167" s="103"/>
      <c r="AE167" s="103"/>
      <c r="AF167" s="103"/>
    </row>
    <row r="168" spans="1:32" ht="15" customHeight="1" x14ac:dyDescent="0.25">
      <c r="A168" s="109"/>
      <c r="B168" s="108" t="s">
        <v>428</v>
      </c>
      <c r="C168" s="88" t="s">
        <v>216</v>
      </c>
      <c r="D168" s="96">
        <v>157</v>
      </c>
      <c r="E168" s="97">
        <f t="shared" si="7"/>
        <v>13</v>
      </c>
      <c r="F168" s="97">
        <f t="shared" si="8"/>
        <v>10</v>
      </c>
      <c r="G168" s="97">
        <f t="shared" si="9"/>
        <v>3</v>
      </c>
      <c r="H168" s="98">
        <v>0</v>
      </c>
      <c r="I168" s="98">
        <v>0</v>
      </c>
      <c r="J168" s="98">
        <v>0</v>
      </c>
      <c r="K168" s="98">
        <v>13</v>
      </c>
      <c r="L168" s="98">
        <v>10</v>
      </c>
      <c r="M168" s="98">
        <v>3</v>
      </c>
      <c r="N168" s="98">
        <v>0</v>
      </c>
      <c r="O168" s="98">
        <v>0</v>
      </c>
      <c r="P168" s="98">
        <v>0</v>
      </c>
      <c r="Q168" s="98">
        <v>0</v>
      </c>
      <c r="R168" s="98">
        <v>0</v>
      </c>
      <c r="S168" s="98">
        <v>0</v>
      </c>
      <c r="T168" s="6"/>
      <c r="U168" s="6"/>
      <c r="V168" s="6"/>
      <c r="W168" s="6"/>
      <c r="AD168" s="103"/>
      <c r="AE168" s="103"/>
      <c r="AF168" s="103"/>
    </row>
    <row r="169" spans="1:32" ht="15" customHeight="1" x14ac:dyDescent="0.25">
      <c r="A169" s="109"/>
      <c r="B169" s="109"/>
      <c r="C169" s="88" t="s">
        <v>217</v>
      </c>
      <c r="D169" s="96">
        <v>158</v>
      </c>
      <c r="E169" s="97">
        <f t="shared" si="7"/>
        <v>16</v>
      </c>
      <c r="F169" s="97">
        <f t="shared" si="8"/>
        <v>8</v>
      </c>
      <c r="G169" s="97">
        <f t="shared" si="9"/>
        <v>8</v>
      </c>
      <c r="H169" s="98">
        <v>0</v>
      </c>
      <c r="I169" s="98">
        <v>0</v>
      </c>
      <c r="J169" s="98">
        <v>0</v>
      </c>
      <c r="K169" s="98">
        <v>16</v>
      </c>
      <c r="L169" s="98">
        <v>8</v>
      </c>
      <c r="M169" s="98">
        <v>8</v>
      </c>
      <c r="N169" s="98">
        <v>0</v>
      </c>
      <c r="O169" s="98">
        <v>0</v>
      </c>
      <c r="P169" s="98">
        <v>0</v>
      </c>
      <c r="Q169" s="98">
        <v>0</v>
      </c>
      <c r="R169" s="98">
        <v>0</v>
      </c>
      <c r="S169" s="98">
        <v>0</v>
      </c>
      <c r="T169" s="6"/>
      <c r="U169" s="6"/>
      <c r="V169" s="6"/>
      <c r="W169" s="6"/>
      <c r="AD169" s="103"/>
      <c r="AE169" s="103"/>
      <c r="AF169" s="103"/>
    </row>
    <row r="170" spans="1:32" ht="15" customHeight="1" x14ac:dyDescent="0.25">
      <c r="A170" s="109"/>
      <c r="B170" s="109"/>
      <c r="C170" s="88" t="s">
        <v>218</v>
      </c>
      <c r="D170" s="96">
        <v>159</v>
      </c>
      <c r="E170" s="97">
        <f t="shared" si="7"/>
        <v>20</v>
      </c>
      <c r="F170" s="97">
        <f t="shared" si="8"/>
        <v>13</v>
      </c>
      <c r="G170" s="97">
        <f t="shared" si="9"/>
        <v>7</v>
      </c>
      <c r="H170" s="98">
        <v>0</v>
      </c>
      <c r="I170" s="98">
        <v>0</v>
      </c>
      <c r="J170" s="98">
        <v>0</v>
      </c>
      <c r="K170" s="98">
        <v>18</v>
      </c>
      <c r="L170" s="98">
        <v>11</v>
      </c>
      <c r="M170" s="98">
        <v>7</v>
      </c>
      <c r="N170" s="98">
        <v>2</v>
      </c>
      <c r="O170" s="98">
        <v>2</v>
      </c>
      <c r="P170" s="98">
        <v>0</v>
      </c>
      <c r="Q170" s="98">
        <v>0</v>
      </c>
      <c r="R170" s="98">
        <v>0</v>
      </c>
      <c r="S170" s="98">
        <v>0</v>
      </c>
      <c r="T170" s="6"/>
      <c r="U170" s="6"/>
      <c r="V170" s="6"/>
      <c r="W170" s="6"/>
      <c r="AD170" s="103"/>
      <c r="AE170" s="103"/>
      <c r="AF170" s="103"/>
    </row>
    <row r="171" spans="1:32" ht="15" customHeight="1" x14ac:dyDescent="0.25">
      <c r="A171" s="109"/>
      <c r="B171" s="109"/>
      <c r="C171" s="88" t="s">
        <v>207</v>
      </c>
      <c r="D171" s="96">
        <v>160</v>
      </c>
      <c r="E171" s="97">
        <f t="shared" si="7"/>
        <v>18</v>
      </c>
      <c r="F171" s="97">
        <f t="shared" si="8"/>
        <v>8</v>
      </c>
      <c r="G171" s="97">
        <f t="shared" si="9"/>
        <v>10</v>
      </c>
      <c r="H171" s="98">
        <v>0</v>
      </c>
      <c r="I171" s="98">
        <v>0</v>
      </c>
      <c r="J171" s="98">
        <v>0</v>
      </c>
      <c r="K171" s="98">
        <v>17</v>
      </c>
      <c r="L171" s="98">
        <v>7</v>
      </c>
      <c r="M171" s="98">
        <v>10</v>
      </c>
      <c r="N171" s="98">
        <v>1</v>
      </c>
      <c r="O171" s="98">
        <v>1</v>
      </c>
      <c r="P171" s="98">
        <v>0</v>
      </c>
      <c r="Q171" s="98">
        <v>0</v>
      </c>
      <c r="R171" s="98">
        <v>0</v>
      </c>
      <c r="S171" s="98">
        <v>0</v>
      </c>
      <c r="T171" s="6"/>
      <c r="U171" s="6"/>
      <c r="V171" s="6"/>
      <c r="W171" s="6"/>
      <c r="AD171" s="103"/>
      <c r="AE171" s="103"/>
      <c r="AF171" s="103"/>
    </row>
    <row r="172" spans="1:32" ht="15" customHeight="1" x14ac:dyDescent="0.25">
      <c r="A172" s="109"/>
      <c r="B172" s="110"/>
      <c r="C172" s="88" t="s">
        <v>219</v>
      </c>
      <c r="D172" s="96">
        <v>161</v>
      </c>
      <c r="E172" s="97">
        <f t="shared" si="7"/>
        <v>12</v>
      </c>
      <c r="F172" s="97">
        <f t="shared" si="8"/>
        <v>10</v>
      </c>
      <c r="G172" s="97">
        <f t="shared" si="9"/>
        <v>2</v>
      </c>
      <c r="H172" s="98">
        <v>0</v>
      </c>
      <c r="I172" s="98">
        <v>0</v>
      </c>
      <c r="J172" s="98">
        <v>0</v>
      </c>
      <c r="K172" s="98">
        <v>12</v>
      </c>
      <c r="L172" s="98">
        <v>10</v>
      </c>
      <c r="M172" s="98">
        <v>2</v>
      </c>
      <c r="N172" s="98">
        <v>0</v>
      </c>
      <c r="O172" s="98">
        <v>0</v>
      </c>
      <c r="P172" s="98">
        <v>0</v>
      </c>
      <c r="Q172" s="98">
        <v>0</v>
      </c>
      <c r="R172" s="98">
        <v>0</v>
      </c>
      <c r="S172" s="98">
        <v>0</v>
      </c>
      <c r="T172" s="6"/>
      <c r="U172" s="6"/>
      <c r="V172" s="6"/>
      <c r="W172" s="6"/>
      <c r="AD172" s="103"/>
      <c r="AE172" s="103"/>
      <c r="AF172" s="103"/>
    </row>
    <row r="173" spans="1:32" ht="18" customHeight="1" x14ac:dyDescent="0.25">
      <c r="A173" s="125" t="s">
        <v>45</v>
      </c>
      <c r="B173" s="108" t="s">
        <v>413</v>
      </c>
      <c r="C173" s="88" t="s">
        <v>220</v>
      </c>
      <c r="D173" s="96">
        <v>162</v>
      </c>
      <c r="E173" s="97">
        <f>+H173+K173+N173+Q173</f>
        <v>70</v>
      </c>
      <c r="F173" s="97">
        <f t="shared" si="8"/>
        <v>19</v>
      </c>
      <c r="G173" s="97">
        <f t="shared" si="9"/>
        <v>51</v>
      </c>
      <c r="H173" s="98">
        <v>12</v>
      </c>
      <c r="I173" s="98">
        <v>3</v>
      </c>
      <c r="J173" s="98">
        <v>9</v>
      </c>
      <c r="K173" s="98">
        <v>57</v>
      </c>
      <c r="L173" s="98">
        <v>16</v>
      </c>
      <c r="M173" s="98">
        <v>41</v>
      </c>
      <c r="N173" s="98">
        <v>1</v>
      </c>
      <c r="O173" s="98">
        <v>0</v>
      </c>
      <c r="P173" s="98">
        <v>1</v>
      </c>
      <c r="Q173" s="98">
        <v>0</v>
      </c>
      <c r="R173" s="98">
        <v>0</v>
      </c>
      <c r="S173" s="98">
        <v>0</v>
      </c>
      <c r="T173" s="6"/>
      <c r="U173" s="6"/>
      <c r="V173" s="6"/>
      <c r="W173" s="6"/>
      <c r="X173" s="104"/>
      <c r="AD173" s="103"/>
      <c r="AE173" s="103"/>
      <c r="AF173" s="103"/>
    </row>
    <row r="174" spans="1:32" ht="18" customHeight="1" x14ac:dyDescent="0.25">
      <c r="A174" s="126"/>
      <c r="B174" s="109"/>
      <c r="C174" s="88" t="s">
        <v>221</v>
      </c>
      <c r="D174" s="96">
        <v>163</v>
      </c>
      <c r="E174" s="97">
        <f t="shared" si="7"/>
        <v>32</v>
      </c>
      <c r="F174" s="97">
        <f t="shared" si="8"/>
        <v>12</v>
      </c>
      <c r="G174" s="97">
        <f t="shared" si="9"/>
        <v>20</v>
      </c>
      <c r="H174" s="98">
        <v>0</v>
      </c>
      <c r="I174" s="98">
        <v>0</v>
      </c>
      <c r="J174" s="98">
        <v>0</v>
      </c>
      <c r="K174" s="98">
        <v>28</v>
      </c>
      <c r="L174" s="98">
        <v>12</v>
      </c>
      <c r="M174" s="98">
        <v>16</v>
      </c>
      <c r="N174" s="98">
        <v>4</v>
      </c>
      <c r="O174" s="98">
        <v>0</v>
      </c>
      <c r="P174" s="98">
        <v>4</v>
      </c>
      <c r="Q174" s="98">
        <v>0</v>
      </c>
      <c r="R174" s="98">
        <v>0</v>
      </c>
      <c r="S174" s="98">
        <v>0</v>
      </c>
      <c r="T174" s="6"/>
      <c r="U174" s="6"/>
      <c r="V174" s="6"/>
      <c r="W174" s="6"/>
      <c r="AD174" s="103"/>
      <c r="AE174" s="103"/>
      <c r="AF174" s="103"/>
    </row>
    <row r="175" spans="1:32" ht="18" customHeight="1" x14ac:dyDescent="0.25">
      <c r="A175" s="126"/>
      <c r="B175" s="109"/>
      <c r="C175" s="88" t="s">
        <v>222</v>
      </c>
      <c r="D175" s="96">
        <v>164</v>
      </c>
      <c r="E175" s="97">
        <f t="shared" si="7"/>
        <v>2</v>
      </c>
      <c r="F175" s="97">
        <f t="shared" si="8"/>
        <v>0</v>
      </c>
      <c r="G175" s="97">
        <f t="shared" si="9"/>
        <v>2</v>
      </c>
      <c r="H175" s="98">
        <v>0</v>
      </c>
      <c r="I175" s="98">
        <v>0</v>
      </c>
      <c r="J175" s="98">
        <v>0</v>
      </c>
      <c r="K175" s="98">
        <v>0</v>
      </c>
      <c r="L175" s="98">
        <v>0</v>
      </c>
      <c r="M175" s="98">
        <v>0</v>
      </c>
      <c r="N175" s="98">
        <v>2</v>
      </c>
      <c r="O175" s="98">
        <v>0</v>
      </c>
      <c r="P175" s="98">
        <v>2</v>
      </c>
      <c r="Q175" s="98">
        <v>0</v>
      </c>
      <c r="R175" s="98">
        <v>0</v>
      </c>
      <c r="S175" s="98">
        <v>0</v>
      </c>
      <c r="T175" s="6"/>
      <c r="U175" s="6"/>
      <c r="V175" s="6"/>
      <c r="W175" s="6"/>
      <c r="AD175" s="103"/>
      <c r="AE175" s="103"/>
      <c r="AF175" s="103"/>
    </row>
    <row r="176" spans="1:32" ht="18" customHeight="1" x14ac:dyDescent="0.25">
      <c r="A176" s="126"/>
      <c r="B176" s="110"/>
      <c r="C176" s="88" t="s">
        <v>223</v>
      </c>
      <c r="D176" s="96">
        <v>165</v>
      </c>
      <c r="E176" s="97">
        <f t="shared" si="7"/>
        <v>7</v>
      </c>
      <c r="F176" s="97">
        <f t="shared" si="8"/>
        <v>4</v>
      </c>
      <c r="G176" s="97">
        <f t="shared" si="9"/>
        <v>3</v>
      </c>
      <c r="H176" s="98">
        <v>0</v>
      </c>
      <c r="I176" s="98">
        <v>0</v>
      </c>
      <c r="J176" s="98">
        <v>0</v>
      </c>
      <c r="K176" s="98">
        <v>7</v>
      </c>
      <c r="L176" s="98">
        <v>4</v>
      </c>
      <c r="M176" s="98">
        <v>3</v>
      </c>
      <c r="N176" s="98">
        <v>0</v>
      </c>
      <c r="O176" s="98">
        <v>0</v>
      </c>
      <c r="P176" s="98">
        <v>0</v>
      </c>
      <c r="Q176" s="98">
        <v>0</v>
      </c>
      <c r="R176" s="98">
        <v>0</v>
      </c>
      <c r="S176" s="98">
        <v>0</v>
      </c>
      <c r="T176" s="6"/>
      <c r="U176" s="6"/>
      <c r="V176" s="6"/>
      <c r="W176" s="6"/>
      <c r="AD176" s="103"/>
      <c r="AE176" s="103"/>
      <c r="AF176" s="103"/>
    </row>
    <row r="177" spans="1:32" ht="18" customHeight="1" x14ac:dyDescent="0.25">
      <c r="A177" s="126"/>
      <c r="B177" s="108" t="s">
        <v>414</v>
      </c>
      <c r="C177" s="88" t="s">
        <v>224</v>
      </c>
      <c r="D177" s="96">
        <v>166</v>
      </c>
      <c r="E177" s="97">
        <f t="shared" si="7"/>
        <v>8</v>
      </c>
      <c r="F177" s="97">
        <f t="shared" si="8"/>
        <v>1</v>
      </c>
      <c r="G177" s="97">
        <f t="shared" si="9"/>
        <v>7</v>
      </c>
      <c r="H177" s="98">
        <v>1</v>
      </c>
      <c r="I177" s="98">
        <v>0</v>
      </c>
      <c r="J177" s="98">
        <v>1</v>
      </c>
      <c r="K177" s="98">
        <v>7</v>
      </c>
      <c r="L177" s="98">
        <v>1</v>
      </c>
      <c r="M177" s="98">
        <v>6</v>
      </c>
      <c r="N177" s="98">
        <v>0</v>
      </c>
      <c r="O177" s="98">
        <v>0</v>
      </c>
      <c r="P177" s="98">
        <v>0</v>
      </c>
      <c r="Q177" s="98">
        <v>0</v>
      </c>
      <c r="R177" s="98">
        <v>0</v>
      </c>
      <c r="S177" s="98">
        <v>0</v>
      </c>
      <c r="T177" s="6"/>
      <c r="U177" s="6"/>
      <c r="V177" s="6"/>
      <c r="W177" s="6"/>
      <c r="AD177" s="103"/>
      <c r="AE177" s="103"/>
      <c r="AF177" s="103"/>
    </row>
    <row r="178" spans="1:32" ht="18" customHeight="1" x14ac:dyDescent="0.25">
      <c r="A178" s="126"/>
      <c r="B178" s="109"/>
      <c r="C178" s="88" t="s">
        <v>225</v>
      </c>
      <c r="D178" s="96">
        <v>167</v>
      </c>
      <c r="E178" s="97">
        <f t="shared" si="7"/>
        <v>2</v>
      </c>
      <c r="F178" s="97">
        <f t="shared" si="8"/>
        <v>1</v>
      </c>
      <c r="G178" s="97">
        <f t="shared" si="9"/>
        <v>1</v>
      </c>
      <c r="H178" s="98">
        <v>0</v>
      </c>
      <c r="I178" s="98">
        <v>0</v>
      </c>
      <c r="J178" s="98">
        <v>0</v>
      </c>
      <c r="K178" s="98">
        <v>2</v>
      </c>
      <c r="L178" s="98">
        <v>1</v>
      </c>
      <c r="M178" s="98">
        <v>1</v>
      </c>
      <c r="N178" s="98">
        <v>0</v>
      </c>
      <c r="O178" s="98">
        <v>0</v>
      </c>
      <c r="P178" s="98">
        <v>0</v>
      </c>
      <c r="Q178" s="98">
        <v>0</v>
      </c>
      <c r="R178" s="98">
        <v>0</v>
      </c>
      <c r="S178" s="98">
        <v>0</v>
      </c>
      <c r="T178" s="6"/>
      <c r="U178" s="6"/>
      <c r="V178" s="6"/>
      <c r="W178" s="6"/>
      <c r="AD178" s="103"/>
      <c r="AE178" s="103"/>
      <c r="AF178" s="103"/>
    </row>
    <row r="179" spans="1:32" ht="18" customHeight="1" x14ac:dyDescent="0.25">
      <c r="A179" s="126"/>
      <c r="B179" s="109"/>
      <c r="C179" s="88" t="s">
        <v>226</v>
      </c>
      <c r="D179" s="96">
        <v>168</v>
      </c>
      <c r="E179" s="97">
        <f t="shared" si="7"/>
        <v>4</v>
      </c>
      <c r="F179" s="97">
        <f t="shared" si="8"/>
        <v>2</v>
      </c>
      <c r="G179" s="97">
        <f t="shared" si="9"/>
        <v>2</v>
      </c>
      <c r="H179" s="98">
        <v>0</v>
      </c>
      <c r="I179" s="98">
        <v>0</v>
      </c>
      <c r="J179" s="98">
        <v>0</v>
      </c>
      <c r="K179" s="98">
        <v>4</v>
      </c>
      <c r="L179" s="98">
        <v>2</v>
      </c>
      <c r="M179" s="98">
        <v>2</v>
      </c>
      <c r="N179" s="98">
        <v>0</v>
      </c>
      <c r="O179" s="98">
        <v>0</v>
      </c>
      <c r="P179" s="98">
        <v>0</v>
      </c>
      <c r="Q179" s="98">
        <v>0</v>
      </c>
      <c r="R179" s="98">
        <v>0</v>
      </c>
      <c r="S179" s="98">
        <v>0</v>
      </c>
      <c r="T179" s="6"/>
      <c r="U179" s="6"/>
      <c r="V179" s="6"/>
      <c r="W179" s="6"/>
      <c r="AD179" s="103"/>
      <c r="AE179" s="103"/>
      <c r="AF179" s="103"/>
    </row>
    <row r="180" spans="1:32" ht="18" customHeight="1" x14ac:dyDescent="0.25">
      <c r="A180" s="126"/>
      <c r="B180" s="109"/>
      <c r="C180" s="88" t="s">
        <v>227</v>
      </c>
      <c r="D180" s="96">
        <v>169</v>
      </c>
      <c r="E180" s="97">
        <f t="shared" si="7"/>
        <v>4</v>
      </c>
      <c r="F180" s="97">
        <f t="shared" si="8"/>
        <v>2</v>
      </c>
      <c r="G180" s="97">
        <f t="shared" si="9"/>
        <v>2</v>
      </c>
      <c r="H180" s="98">
        <v>0</v>
      </c>
      <c r="I180" s="98">
        <v>0</v>
      </c>
      <c r="J180" s="98">
        <v>0</v>
      </c>
      <c r="K180" s="98">
        <v>3</v>
      </c>
      <c r="L180" s="98">
        <v>2</v>
      </c>
      <c r="M180" s="98">
        <v>1</v>
      </c>
      <c r="N180" s="98">
        <v>1</v>
      </c>
      <c r="O180" s="98">
        <v>0</v>
      </c>
      <c r="P180" s="98">
        <v>1</v>
      </c>
      <c r="Q180" s="98">
        <v>0</v>
      </c>
      <c r="R180" s="98">
        <v>0</v>
      </c>
      <c r="S180" s="98">
        <v>0</v>
      </c>
      <c r="T180" s="6"/>
      <c r="U180" s="6"/>
      <c r="V180" s="6"/>
      <c r="W180" s="6"/>
      <c r="AD180" s="103"/>
      <c r="AE180" s="103"/>
      <c r="AF180" s="103"/>
    </row>
    <row r="181" spans="1:32" ht="18" customHeight="1" x14ac:dyDescent="0.25">
      <c r="A181" s="126"/>
      <c r="B181" s="109"/>
      <c r="C181" s="88" t="s">
        <v>228</v>
      </c>
      <c r="D181" s="96">
        <v>170</v>
      </c>
      <c r="E181" s="97">
        <f t="shared" si="7"/>
        <v>1</v>
      </c>
      <c r="F181" s="97">
        <f t="shared" si="8"/>
        <v>1</v>
      </c>
      <c r="G181" s="97">
        <f t="shared" si="9"/>
        <v>0</v>
      </c>
      <c r="H181" s="98">
        <v>0</v>
      </c>
      <c r="I181" s="98">
        <v>0</v>
      </c>
      <c r="J181" s="98">
        <v>0</v>
      </c>
      <c r="K181" s="98">
        <v>1</v>
      </c>
      <c r="L181" s="98">
        <v>1</v>
      </c>
      <c r="M181" s="98">
        <v>0</v>
      </c>
      <c r="N181" s="98">
        <v>0</v>
      </c>
      <c r="O181" s="98">
        <v>0</v>
      </c>
      <c r="P181" s="98">
        <v>0</v>
      </c>
      <c r="Q181" s="98">
        <v>0</v>
      </c>
      <c r="R181" s="98">
        <v>0</v>
      </c>
      <c r="S181" s="98">
        <v>0</v>
      </c>
      <c r="T181" s="6"/>
      <c r="U181" s="6"/>
      <c r="V181" s="6"/>
      <c r="W181" s="6"/>
      <c r="AD181" s="103"/>
      <c r="AE181" s="103"/>
      <c r="AF181" s="103"/>
    </row>
    <row r="182" spans="1:32" ht="18" customHeight="1" x14ac:dyDescent="0.25">
      <c r="A182" s="126"/>
      <c r="B182" s="109"/>
      <c r="C182" s="88" t="s">
        <v>229</v>
      </c>
      <c r="D182" s="96">
        <v>171</v>
      </c>
      <c r="E182" s="97">
        <f t="shared" si="7"/>
        <v>50</v>
      </c>
      <c r="F182" s="97">
        <f t="shared" si="8"/>
        <v>19</v>
      </c>
      <c r="G182" s="97">
        <f t="shared" si="9"/>
        <v>31</v>
      </c>
      <c r="H182" s="98">
        <v>0</v>
      </c>
      <c r="I182" s="98">
        <v>0</v>
      </c>
      <c r="J182" s="98">
        <v>0</v>
      </c>
      <c r="K182" s="98">
        <v>50</v>
      </c>
      <c r="L182" s="98">
        <v>19</v>
      </c>
      <c r="M182" s="98">
        <v>31</v>
      </c>
      <c r="N182" s="98">
        <v>0</v>
      </c>
      <c r="O182" s="98">
        <v>0</v>
      </c>
      <c r="P182" s="98">
        <v>0</v>
      </c>
      <c r="Q182" s="98">
        <v>0</v>
      </c>
      <c r="R182" s="98">
        <v>0</v>
      </c>
      <c r="S182" s="98">
        <v>0</v>
      </c>
      <c r="T182" s="6"/>
      <c r="U182" s="6"/>
      <c r="V182" s="6"/>
      <c r="W182" s="6"/>
      <c r="AD182" s="103"/>
      <c r="AE182" s="103"/>
      <c r="AF182" s="103"/>
    </row>
    <row r="183" spans="1:32" ht="18" customHeight="1" x14ac:dyDescent="0.25">
      <c r="A183" s="126"/>
      <c r="B183" s="110"/>
      <c r="C183" s="88" t="s">
        <v>230</v>
      </c>
      <c r="D183" s="96">
        <v>172</v>
      </c>
      <c r="E183" s="97">
        <f t="shared" si="7"/>
        <v>1</v>
      </c>
      <c r="F183" s="97">
        <f t="shared" si="8"/>
        <v>1</v>
      </c>
      <c r="G183" s="97">
        <f t="shared" si="9"/>
        <v>0</v>
      </c>
      <c r="H183" s="98">
        <v>1</v>
      </c>
      <c r="I183" s="98">
        <v>1</v>
      </c>
      <c r="J183" s="98">
        <v>0</v>
      </c>
      <c r="K183" s="98">
        <v>0</v>
      </c>
      <c r="L183" s="98">
        <v>0</v>
      </c>
      <c r="M183" s="98">
        <v>0</v>
      </c>
      <c r="N183" s="98">
        <v>0</v>
      </c>
      <c r="O183" s="98">
        <v>0</v>
      </c>
      <c r="P183" s="98">
        <v>0</v>
      </c>
      <c r="Q183" s="98">
        <v>0</v>
      </c>
      <c r="R183" s="98">
        <v>0</v>
      </c>
      <c r="S183" s="98">
        <v>0</v>
      </c>
      <c r="T183" s="6"/>
      <c r="U183" s="6"/>
      <c r="V183" s="6"/>
      <c r="W183" s="6"/>
      <c r="AD183" s="103"/>
      <c r="AE183" s="103"/>
      <c r="AF183" s="103"/>
    </row>
    <row r="184" spans="1:32" ht="18" customHeight="1" x14ac:dyDescent="0.25">
      <c r="A184" s="126"/>
      <c r="B184" s="108" t="s">
        <v>415</v>
      </c>
      <c r="C184" s="88" t="s">
        <v>231</v>
      </c>
      <c r="D184" s="96">
        <v>173</v>
      </c>
      <c r="E184" s="97">
        <f t="shared" si="7"/>
        <v>33</v>
      </c>
      <c r="F184" s="97">
        <f t="shared" si="8"/>
        <v>16</v>
      </c>
      <c r="G184" s="97">
        <f t="shared" si="9"/>
        <v>17</v>
      </c>
      <c r="H184" s="98">
        <v>0</v>
      </c>
      <c r="I184" s="98">
        <v>0</v>
      </c>
      <c r="J184" s="98">
        <v>0</v>
      </c>
      <c r="K184" s="98">
        <v>29</v>
      </c>
      <c r="L184" s="98">
        <v>13</v>
      </c>
      <c r="M184" s="98">
        <v>16</v>
      </c>
      <c r="N184" s="98">
        <v>3</v>
      </c>
      <c r="O184" s="98">
        <v>3</v>
      </c>
      <c r="P184" s="98">
        <v>0</v>
      </c>
      <c r="Q184" s="98">
        <v>1</v>
      </c>
      <c r="R184" s="98">
        <v>0</v>
      </c>
      <c r="S184" s="98">
        <v>1</v>
      </c>
      <c r="T184" s="6"/>
      <c r="U184" s="6"/>
      <c r="V184" s="6"/>
      <c r="W184" s="6"/>
      <c r="AD184" s="103"/>
      <c r="AE184" s="103"/>
      <c r="AF184" s="103"/>
    </row>
    <row r="185" spans="1:32" ht="18" customHeight="1" x14ac:dyDescent="0.25">
      <c r="A185" s="126"/>
      <c r="B185" s="109"/>
      <c r="C185" s="88" t="s">
        <v>232</v>
      </c>
      <c r="D185" s="96">
        <v>174</v>
      </c>
      <c r="E185" s="97">
        <f t="shared" si="7"/>
        <v>77</v>
      </c>
      <c r="F185" s="97">
        <f t="shared" si="8"/>
        <v>50</v>
      </c>
      <c r="G185" s="97">
        <f t="shared" si="9"/>
        <v>27</v>
      </c>
      <c r="H185" s="98">
        <v>0</v>
      </c>
      <c r="I185" s="98">
        <v>0</v>
      </c>
      <c r="J185" s="98">
        <v>0</v>
      </c>
      <c r="K185" s="98">
        <v>77</v>
      </c>
      <c r="L185" s="98">
        <v>50</v>
      </c>
      <c r="M185" s="98">
        <v>27</v>
      </c>
      <c r="N185" s="98">
        <v>0</v>
      </c>
      <c r="O185" s="98">
        <v>0</v>
      </c>
      <c r="P185" s="98">
        <v>0</v>
      </c>
      <c r="Q185" s="98">
        <v>0</v>
      </c>
      <c r="R185" s="98">
        <v>0</v>
      </c>
      <c r="S185" s="98">
        <v>0</v>
      </c>
      <c r="T185" s="6"/>
      <c r="U185" s="6"/>
      <c r="V185" s="6"/>
      <c r="W185" s="6"/>
      <c r="AD185" s="103"/>
      <c r="AE185" s="103"/>
      <c r="AF185" s="103"/>
    </row>
    <row r="186" spans="1:32" ht="18" customHeight="1" x14ac:dyDescent="0.25">
      <c r="A186" s="126"/>
      <c r="B186" s="109"/>
      <c r="C186" s="88" t="s">
        <v>233</v>
      </c>
      <c r="D186" s="96">
        <v>175</v>
      </c>
      <c r="E186" s="97">
        <f t="shared" si="7"/>
        <v>1</v>
      </c>
      <c r="F186" s="97">
        <f t="shared" si="8"/>
        <v>0</v>
      </c>
      <c r="G186" s="97">
        <f t="shared" si="9"/>
        <v>1</v>
      </c>
      <c r="H186" s="98">
        <v>0</v>
      </c>
      <c r="I186" s="98">
        <v>0</v>
      </c>
      <c r="J186" s="98">
        <v>0</v>
      </c>
      <c r="K186" s="98">
        <v>0</v>
      </c>
      <c r="L186" s="98">
        <v>0</v>
      </c>
      <c r="M186" s="98">
        <v>0</v>
      </c>
      <c r="N186" s="98">
        <v>1</v>
      </c>
      <c r="O186" s="98">
        <v>0</v>
      </c>
      <c r="P186" s="98">
        <v>1</v>
      </c>
      <c r="Q186" s="98">
        <v>0</v>
      </c>
      <c r="R186" s="98">
        <v>0</v>
      </c>
      <c r="S186" s="98">
        <v>0</v>
      </c>
      <c r="T186" s="6"/>
      <c r="U186" s="6"/>
      <c r="V186" s="6"/>
      <c r="W186" s="6"/>
      <c r="AD186" s="103"/>
      <c r="AE186" s="103"/>
      <c r="AF186" s="103"/>
    </row>
    <row r="187" spans="1:32" ht="18" customHeight="1" x14ac:dyDescent="0.25">
      <c r="A187" s="126"/>
      <c r="B187" s="109"/>
      <c r="C187" s="88" t="s">
        <v>234</v>
      </c>
      <c r="D187" s="96">
        <v>176</v>
      </c>
      <c r="E187" s="97">
        <f t="shared" si="7"/>
        <v>15</v>
      </c>
      <c r="F187" s="97">
        <f t="shared" si="8"/>
        <v>10</v>
      </c>
      <c r="G187" s="97">
        <f t="shared" si="9"/>
        <v>5</v>
      </c>
      <c r="H187" s="98">
        <v>1</v>
      </c>
      <c r="I187" s="98">
        <v>1</v>
      </c>
      <c r="J187" s="98">
        <v>0</v>
      </c>
      <c r="K187" s="98">
        <v>10</v>
      </c>
      <c r="L187" s="98">
        <v>7</v>
      </c>
      <c r="M187" s="98">
        <v>3</v>
      </c>
      <c r="N187" s="98">
        <v>4</v>
      </c>
      <c r="O187" s="98">
        <v>2</v>
      </c>
      <c r="P187" s="98">
        <v>2</v>
      </c>
      <c r="Q187" s="98">
        <v>0</v>
      </c>
      <c r="R187" s="98">
        <v>0</v>
      </c>
      <c r="S187" s="98">
        <v>0</v>
      </c>
      <c r="T187" s="6"/>
      <c r="U187" s="6"/>
      <c r="V187" s="6"/>
      <c r="W187" s="6"/>
      <c r="AD187" s="103"/>
      <c r="AE187" s="103"/>
      <c r="AF187" s="103"/>
    </row>
    <row r="188" spans="1:32" ht="18" customHeight="1" x14ac:dyDescent="0.25">
      <c r="A188" s="126"/>
      <c r="B188" s="109"/>
      <c r="C188" s="88" t="s">
        <v>235</v>
      </c>
      <c r="D188" s="96">
        <v>177</v>
      </c>
      <c r="E188" s="97">
        <f t="shared" si="7"/>
        <v>5</v>
      </c>
      <c r="F188" s="97">
        <f t="shared" si="8"/>
        <v>5</v>
      </c>
      <c r="G188" s="97">
        <f t="shared" si="9"/>
        <v>0</v>
      </c>
      <c r="H188" s="98">
        <v>0</v>
      </c>
      <c r="I188" s="98">
        <v>0</v>
      </c>
      <c r="J188" s="98">
        <v>0</v>
      </c>
      <c r="K188" s="98">
        <v>5</v>
      </c>
      <c r="L188" s="98">
        <v>5</v>
      </c>
      <c r="M188" s="98">
        <v>0</v>
      </c>
      <c r="N188" s="98">
        <v>0</v>
      </c>
      <c r="O188" s="98">
        <v>0</v>
      </c>
      <c r="P188" s="98">
        <v>0</v>
      </c>
      <c r="Q188" s="98">
        <v>0</v>
      </c>
      <c r="R188" s="98">
        <v>0</v>
      </c>
      <c r="S188" s="98">
        <v>0</v>
      </c>
      <c r="T188" s="6"/>
      <c r="U188" s="6"/>
      <c r="V188" s="6"/>
      <c r="W188" s="6"/>
      <c r="AD188" s="103"/>
      <c r="AE188" s="103"/>
      <c r="AF188" s="103"/>
    </row>
    <row r="189" spans="1:32" ht="18" customHeight="1" x14ac:dyDescent="0.25">
      <c r="A189" s="126"/>
      <c r="B189" s="109"/>
      <c r="C189" s="88" t="s">
        <v>236</v>
      </c>
      <c r="D189" s="96">
        <v>178</v>
      </c>
      <c r="E189" s="97">
        <f t="shared" si="7"/>
        <v>10</v>
      </c>
      <c r="F189" s="97">
        <f t="shared" si="8"/>
        <v>10</v>
      </c>
      <c r="G189" s="97">
        <f t="shared" si="9"/>
        <v>0</v>
      </c>
      <c r="H189" s="98">
        <v>3</v>
      </c>
      <c r="I189" s="98">
        <v>3</v>
      </c>
      <c r="J189" s="98">
        <v>0</v>
      </c>
      <c r="K189" s="98">
        <v>4</v>
      </c>
      <c r="L189" s="98">
        <v>4</v>
      </c>
      <c r="M189" s="98">
        <v>0</v>
      </c>
      <c r="N189" s="98">
        <v>3</v>
      </c>
      <c r="O189" s="98">
        <v>3</v>
      </c>
      <c r="P189" s="98">
        <v>0</v>
      </c>
      <c r="Q189" s="98">
        <v>0</v>
      </c>
      <c r="R189" s="98">
        <v>0</v>
      </c>
      <c r="S189" s="98">
        <v>0</v>
      </c>
      <c r="T189" s="6"/>
      <c r="U189" s="6"/>
      <c r="V189" s="6"/>
      <c r="W189" s="6"/>
      <c r="AD189" s="103"/>
      <c r="AE189" s="103"/>
      <c r="AF189" s="103"/>
    </row>
    <row r="190" spans="1:32" ht="18" customHeight="1" x14ac:dyDescent="0.25">
      <c r="A190" s="126"/>
      <c r="B190" s="109"/>
      <c r="C190" s="88" t="s">
        <v>237</v>
      </c>
      <c r="D190" s="96">
        <v>179</v>
      </c>
      <c r="E190" s="97">
        <f t="shared" si="7"/>
        <v>184</v>
      </c>
      <c r="F190" s="97">
        <f t="shared" si="8"/>
        <v>156</v>
      </c>
      <c r="G190" s="97">
        <f t="shared" si="9"/>
        <v>28</v>
      </c>
      <c r="H190" s="98">
        <v>0</v>
      </c>
      <c r="I190" s="98">
        <v>0</v>
      </c>
      <c r="J190" s="98">
        <v>0</v>
      </c>
      <c r="K190" s="98">
        <v>184</v>
      </c>
      <c r="L190" s="98">
        <v>156</v>
      </c>
      <c r="M190" s="98">
        <v>28</v>
      </c>
      <c r="N190" s="98">
        <v>0</v>
      </c>
      <c r="O190" s="98">
        <v>0</v>
      </c>
      <c r="P190" s="98">
        <v>0</v>
      </c>
      <c r="Q190" s="98">
        <v>0</v>
      </c>
      <c r="R190" s="98">
        <v>0</v>
      </c>
      <c r="S190" s="98">
        <v>0</v>
      </c>
      <c r="T190" s="6"/>
      <c r="U190" s="6"/>
      <c r="V190" s="6"/>
      <c r="W190" s="6"/>
      <c r="AD190" s="103"/>
      <c r="AE190" s="103"/>
      <c r="AF190" s="103"/>
    </row>
    <row r="191" spans="1:32" ht="18" customHeight="1" x14ac:dyDescent="0.25">
      <c r="A191" s="126"/>
      <c r="B191" s="109"/>
      <c r="C191" s="88" t="s">
        <v>238</v>
      </c>
      <c r="D191" s="96">
        <v>180</v>
      </c>
      <c r="E191" s="97">
        <f t="shared" si="7"/>
        <v>7</v>
      </c>
      <c r="F191" s="97">
        <f t="shared" si="8"/>
        <v>5</v>
      </c>
      <c r="G191" s="97">
        <f t="shared" si="9"/>
        <v>2</v>
      </c>
      <c r="H191" s="98">
        <v>0</v>
      </c>
      <c r="I191" s="98">
        <v>0</v>
      </c>
      <c r="J191" s="98">
        <v>0</v>
      </c>
      <c r="K191" s="98">
        <v>0</v>
      </c>
      <c r="L191" s="98">
        <v>0</v>
      </c>
      <c r="M191" s="98">
        <v>0</v>
      </c>
      <c r="N191" s="98">
        <v>7</v>
      </c>
      <c r="O191" s="98">
        <v>5</v>
      </c>
      <c r="P191" s="98">
        <v>2</v>
      </c>
      <c r="Q191" s="98">
        <v>0</v>
      </c>
      <c r="R191" s="98">
        <v>0</v>
      </c>
      <c r="S191" s="98">
        <v>0</v>
      </c>
      <c r="T191" s="6"/>
      <c r="U191" s="6"/>
      <c r="V191" s="6"/>
      <c r="W191" s="6"/>
      <c r="AD191" s="103"/>
      <c r="AE191" s="103"/>
      <c r="AF191" s="103"/>
    </row>
    <row r="192" spans="1:32" ht="32.25" customHeight="1" x14ac:dyDescent="0.25">
      <c r="A192" s="126"/>
      <c r="B192" s="109"/>
      <c r="C192" s="88" t="s">
        <v>239</v>
      </c>
      <c r="D192" s="96">
        <v>181</v>
      </c>
      <c r="E192" s="97">
        <f t="shared" si="7"/>
        <v>13</v>
      </c>
      <c r="F192" s="97">
        <f t="shared" si="8"/>
        <v>11</v>
      </c>
      <c r="G192" s="97">
        <f t="shared" si="9"/>
        <v>2</v>
      </c>
      <c r="H192" s="98">
        <v>0</v>
      </c>
      <c r="I192" s="98">
        <v>0</v>
      </c>
      <c r="J192" s="98">
        <v>0</v>
      </c>
      <c r="K192" s="98">
        <v>0</v>
      </c>
      <c r="L192" s="98">
        <v>0</v>
      </c>
      <c r="M192" s="98">
        <v>0</v>
      </c>
      <c r="N192" s="98">
        <v>13</v>
      </c>
      <c r="O192" s="98">
        <v>11</v>
      </c>
      <c r="P192" s="98">
        <v>2</v>
      </c>
      <c r="Q192" s="98">
        <v>0</v>
      </c>
      <c r="R192" s="98">
        <v>0</v>
      </c>
      <c r="S192" s="98">
        <v>0</v>
      </c>
      <c r="T192" s="6"/>
      <c r="U192" s="6"/>
      <c r="V192" s="6"/>
      <c r="W192" s="6"/>
      <c r="AD192" s="103"/>
      <c r="AE192" s="103"/>
      <c r="AF192" s="103"/>
    </row>
    <row r="193" spans="1:32" ht="18" customHeight="1" x14ac:dyDescent="0.25">
      <c r="A193" s="126"/>
      <c r="B193" s="109"/>
      <c r="C193" s="88" t="s">
        <v>240</v>
      </c>
      <c r="D193" s="96">
        <v>182</v>
      </c>
      <c r="E193" s="97">
        <f t="shared" si="7"/>
        <v>1</v>
      </c>
      <c r="F193" s="97">
        <f t="shared" si="8"/>
        <v>0</v>
      </c>
      <c r="G193" s="97">
        <f t="shared" si="9"/>
        <v>1</v>
      </c>
      <c r="H193" s="98">
        <v>0</v>
      </c>
      <c r="I193" s="98">
        <v>0</v>
      </c>
      <c r="J193" s="98">
        <v>0</v>
      </c>
      <c r="K193" s="98">
        <v>0</v>
      </c>
      <c r="L193" s="98">
        <v>0</v>
      </c>
      <c r="M193" s="98">
        <v>0</v>
      </c>
      <c r="N193" s="98">
        <v>1</v>
      </c>
      <c r="O193" s="98">
        <v>0</v>
      </c>
      <c r="P193" s="98">
        <v>1</v>
      </c>
      <c r="Q193" s="98">
        <v>0</v>
      </c>
      <c r="R193" s="98">
        <v>0</v>
      </c>
      <c r="S193" s="98">
        <v>0</v>
      </c>
      <c r="T193" s="6"/>
      <c r="U193" s="6"/>
      <c r="V193" s="6"/>
      <c r="W193" s="6"/>
      <c r="AD193" s="103"/>
      <c r="AE193" s="103"/>
      <c r="AF193" s="103"/>
    </row>
    <row r="194" spans="1:32" ht="18" customHeight="1" x14ac:dyDescent="0.25">
      <c r="A194" s="126"/>
      <c r="B194" s="109"/>
      <c r="C194" s="88" t="s">
        <v>241</v>
      </c>
      <c r="D194" s="96">
        <v>183</v>
      </c>
      <c r="E194" s="97">
        <f t="shared" si="7"/>
        <v>133</v>
      </c>
      <c r="F194" s="97">
        <f t="shared" si="8"/>
        <v>104</v>
      </c>
      <c r="G194" s="97">
        <f t="shared" si="9"/>
        <v>29</v>
      </c>
      <c r="H194" s="98">
        <v>0</v>
      </c>
      <c r="I194" s="98">
        <v>0</v>
      </c>
      <c r="J194" s="98">
        <v>0</v>
      </c>
      <c r="K194" s="98">
        <v>129</v>
      </c>
      <c r="L194" s="98">
        <v>100</v>
      </c>
      <c r="M194" s="98">
        <v>29</v>
      </c>
      <c r="N194" s="98">
        <v>4</v>
      </c>
      <c r="O194" s="98">
        <v>4</v>
      </c>
      <c r="P194" s="98">
        <v>0</v>
      </c>
      <c r="Q194" s="98">
        <v>0</v>
      </c>
      <c r="R194" s="98">
        <v>0</v>
      </c>
      <c r="S194" s="98">
        <v>0</v>
      </c>
      <c r="T194" s="6"/>
      <c r="U194" s="6"/>
      <c r="V194" s="6"/>
      <c r="W194" s="6"/>
      <c r="AD194" s="103"/>
      <c r="AE194" s="103"/>
      <c r="AF194" s="103"/>
    </row>
    <row r="195" spans="1:32" ht="18" customHeight="1" x14ac:dyDescent="0.25">
      <c r="A195" s="126"/>
      <c r="B195" s="109"/>
      <c r="C195" s="88" t="s">
        <v>242</v>
      </c>
      <c r="D195" s="96">
        <v>184</v>
      </c>
      <c r="E195" s="97">
        <f t="shared" si="7"/>
        <v>2</v>
      </c>
      <c r="F195" s="97">
        <f t="shared" si="8"/>
        <v>0</v>
      </c>
      <c r="G195" s="97">
        <f t="shared" si="9"/>
        <v>2</v>
      </c>
      <c r="H195" s="98">
        <v>0</v>
      </c>
      <c r="I195" s="98">
        <v>0</v>
      </c>
      <c r="J195" s="98">
        <v>0</v>
      </c>
      <c r="K195" s="98">
        <v>2</v>
      </c>
      <c r="L195" s="98">
        <v>0</v>
      </c>
      <c r="M195" s="98">
        <v>2</v>
      </c>
      <c r="N195" s="98">
        <v>0</v>
      </c>
      <c r="O195" s="98">
        <v>0</v>
      </c>
      <c r="P195" s="98">
        <v>0</v>
      </c>
      <c r="Q195" s="98">
        <v>0</v>
      </c>
      <c r="R195" s="98">
        <v>0</v>
      </c>
      <c r="S195" s="98">
        <v>0</v>
      </c>
      <c r="T195" s="6"/>
      <c r="U195" s="6"/>
      <c r="V195" s="6"/>
      <c r="W195" s="6"/>
      <c r="AD195" s="103"/>
      <c r="AE195" s="103"/>
      <c r="AF195" s="103"/>
    </row>
    <row r="196" spans="1:32" ht="18" customHeight="1" x14ac:dyDescent="0.25">
      <c r="A196" s="126"/>
      <c r="B196" s="109"/>
      <c r="C196" s="88" t="s">
        <v>243</v>
      </c>
      <c r="D196" s="96">
        <v>185</v>
      </c>
      <c r="E196" s="97">
        <f t="shared" si="7"/>
        <v>3</v>
      </c>
      <c r="F196" s="97">
        <f t="shared" si="8"/>
        <v>2</v>
      </c>
      <c r="G196" s="97">
        <f t="shared" si="9"/>
        <v>1</v>
      </c>
      <c r="H196" s="98">
        <v>0</v>
      </c>
      <c r="I196" s="98">
        <v>0</v>
      </c>
      <c r="J196" s="98">
        <v>0</v>
      </c>
      <c r="K196" s="98">
        <v>3</v>
      </c>
      <c r="L196" s="98">
        <v>2</v>
      </c>
      <c r="M196" s="98">
        <v>1</v>
      </c>
      <c r="N196" s="98">
        <v>0</v>
      </c>
      <c r="O196" s="98">
        <v>0</v>
      </c>
      <c r="P196" s="98">
        <v>0</v>
      </c>
      <c r="Q196" s="98">
        <v>0</v>
      </c>
      <c r="R196" s="98">
        <v>0</v>
      </c>
      <c r="S196" s="98">
        <v>0</v>
      </c>
      <c r="T196" s="6"/>
      <c r="U196" s="6"/>
      <c r="V196" s="6"/>
      <c r="W196" s="6"/>
      <c r="AD196" s="103"/>
      <c r="AE196" s="103"/>
      <c r="AF196" s="103"/>
    </row>
    <row r="197" spans="1:32" ht="18" customHeight="1" x14ac:dyDescent="0.25">
      <c r="A197" s="126"/>
      <c r="B197" s="109"/>
      <c r="C197" s="88" t="s">
        <v>244</v>
      </c>
      <c r="D197" s="96">
        <v>186</v>
      </c>
      <c r="E197" s="97">
        <f t="shared" si="7"/>
        <v>132</v>
      </c>
      <c r="F197" s="97">
        <f t="shared" si="8"/>
        <v>105</v>
      </c>
      <c r="G197" s="97">
        <f t="shared" si="9"/>
        <v>27</v>
      </c>
      <c r="H197" s="98">
        <v>45</v>
      </c>
      <c r="I197" s="98">
        <v>39</v>
      </c>
      <c r="J197" s="98">
        <v>6</v>
      </c>
      <c r="K197" s="98">
        <v>68</v>
      </c>
      <c r="L197" s="98">
        <v>58</v>
      </c>
      <c r="M197" s="98">
        <v>10</v>
      </c>
      <c r="N197" s="98">
        <v>19</v>
      </c>
      <c r="O197" s="98">
        <v>8</v>
      </c>
      <c r="P197" s="98">
        <v>11</v>
      </c>
      <c r="Q197" s="98">
        <v>0</v>
      </c>
      <c r="R197" s="98">
        <v>0</v>
      </c>
      <c r="S197" s="98">
        <v>0</v>
      </c>
      <c r="T197" s="6"/>
      <c r="U197" s="6"/>
      <c r="V197" s="6"/>
      <c r="W197" s="6"/>
      <c r="AD197" s="103"/>
      <c r="AE197" s="103"/>
      <c r="AF197" s="103"/>
    </row>
    <row r="198" spans="1:32" ht="18" customHeight="1" x14ac:dyDescent="0.25">
      <c r="A198" s="126"/>
      <c r="B198" s="110"/>
      <c r="C198" s="88" t="s">
        <v>245</v>
      </c>
      <c r="D198" s="96">
        <v>187</v>
      </c>
      <c r="E198" s="97">
        <f t="shared" si="7"/>
        <v>1</v>
      </c>
      <c r="F198" s="97">
        <f t="shared" si="8"/>
        <v>0</v>
      </c>
      <c r="G198" s="97">
        <f t="shared" si="9"/>
        <v>1</v>
      </c>
      <c r="H198" s="98">
        <v>0</v>
      </c>
      <c r="I198" s="98">
        <v>0</v>
      </c>
      <c r="J198" s="98">
        <v>0</v>
      </c>
      <c r="K198" s="98">
        <v>0</v>
      </c>
      <c r="L198" s="98">
        <v>0</v>
      </c>
      <c r="M198" s="98">
        <v>0</v>
      </c>
      <c r="N198" s="98">
        <v>1</v>
      </c>
      <c r="O198" s="98">
        <v>0</v>
      </c>
      <c r="P198" s="98">
        <v>1</v>
      </c>
      <c r="Q198" s="98">
        <v>0</v>
      </c>
      <c r="R198" s="98">
        <v>0</v>
      </c>
      <c r="S198" s="98">
        <v>0</v>
      </c>
      <c r="T198" s="6"/>
      <c r="U198" s="6"/>
      <c r="V198" s="6"/>
      <c r="W198" s="6"/>
      <c r="AD198" s="103"/>
      <c r="AE198" s="103"/>
      <c r="AF198" s="103"/>
    </row>
    <row r="199" spans="1:32" ht="18" customHeight="1" x14ac:dyDescent="0.25">
      <c r="A199" s="126"/>
      <c r="B199" s="108" t="s">
        <v>416</v>
      </c>
      <c r="C199" s="88" t="s">
        <v>246</v>
      </c>
      <c r="D199" s="96">
        <v>188</v>
      </c>
      <c r="E199" s="97">
        <f t="shared" si="7"/>
        <v>29</v>
      </c>
      <c r="F199" s="97">
        <f t="shared" si="8"/>
        <v>19</v>
      </c>
      <c r="G199" s="97">
        <f t="shared" si="9"/>
        <v>10</v>
      </c>
      <c r="H199" s="98">
        <v>0</v>
      </c>
      <c r="I199" s="98">
        <v>0</v>
      </c>
      <c r="J199" s="98">
        <v>0</v>
      </c>
      <c r="K199" s="98">
        <v>28</v>
      </c>
      <c r="L199" s="98">
        <v>19</v>
      </c>
      <c r="M199" s="98">
        <v>9</v>
      </c>
      <c r="N199" s="98">
        <v>1</v>
      </c>
      <c r="O199" s="98">
        <v>0</v>
      </c>
      <c r="P199" s="98">
        <v>1</v>
      </c>
      <c r="Q199" s="98">
        <v>0</v>
      </c>
      <c r="R199" s="98">
        <v>0</v>
      </c>
      <c r="S199" s="98">
        <v>0</v>
      </c>
      <c r="T199" s="6"/>
      <c r="U199" s="6"/>
      <c r="V199" s="6"/>
      <c r="W199" s="6"/>
      <c r="AD199" s="103"/>
      <c r="AE199" s="103"/>
      <c r="AF199" s="103"/>
    </row>
    <row r="200" spans="1:32" ht="18" customHeight="1" x14ac:dyDescent="0.25">
      <c r="A200" s="126"/>
      <c r="B200" s="109"/>
      <c r="C200" s="88" t="s">
        <v>247</v>
      </c>
      <c r="D200" s="96">
        <v>189</v>
      </c>
      <c r="E200" s="97">
        <f t="shared" si="7"/>
        <v>33</v>
      </c>
      <c r="F200" s="97">
        <f t="shared" si="8"/>
        <v>28</v>
      </c>
      <c r="G200" s="97">
        <f t="shared" si="9"/>
        <v>5</v>
      </c>
      <c r="H200" s="98">
        <v>0</v>
      </c>
      <c r="I200" s="98">
        <v>0</v>
      </c>
      <c r="J200" s="98">
        <v>0</v>
      </c>
      <c r="K200" s="98">
        <v>32</v>
      </c>
      <c r="L200" s="98">
        <v>27</v>
      </c>
      <c r="M200" s="98">
        <v>5</v>
      </c>
      <c r="N200" s="98">
        <v>1</v>
      </c>
      <c r="O200" s="98">
        <v>1</v>
      </c>
      <c r="P200" s="98">
        <v>0</v>
      </c>
      <c r="Q200" s="98">
        <v>0</v>
      </c>
      <c r="R200" s="98">
        <v>0</v>
      </c>
      <c r="S200" s="98">
        <v>0</v>
      </c>
      <c r="T200" s="6"/>
      <c r="U200" s="6"/>
      <c r="V200" s="6"/>
      <c r="W200" s="6"/>
      <c r="AD200" s="103"/>
      <c r="AE200" s="103"/>
      <c r="AF200" s="103"/>
    </row>
    <row r="201" spans="1:32" ht="18" customHeight="1" x14ac:dyDescent="0.25">
      <c r="A201" s="126"/>
      <c r="B201" s="109"/>
      <c r="C201" s="88" t="s">
        <v>248</v>
      </c>
      <c r="D201" s="96">
        <v>190</v>
      </c>
      <c r="E201" s="97">
        <f t="shared" si="7"/>
        <v>1</v>
      </c>
      <c r="F201" s="97">
        <f t="shared" si="8"/>
        <v>1</v>
      </c>
      <c r="G201" s="97">
        <f t="shared" si="9"/>
        <v>0</v>
      </c>
      <c r="H201" s="98">
        <v>0</v>
      </c>
      <c r="I201" s="98">
        <v>0</v>
      </c>
      <c r="J201" s="98">
        <v>0</v>
      </c>
      <c r="K201" s="98">
        <v>0</v>
      </c>
      <c r="L201" s="98">
        <v>0</v>
      </c>
      <c r="M201" s="98">
        <v>0</v>
      </c>
      <c r="N201" s="98">
        <v>1</v>
      </c>
      <c r="O201" s="98">
        <v>1</v>
      </c>
      <c r="P201" s="98">
        <v>0</v>
      </c>
      <c r="Q201" s="98">
        <v>0</v>
      </c>
      <c r="R201" s="98">
        <v>0</v>
      </c>
      <c r="S201" s="98">
        <v>0</v>
      </c>
      <c r="T201" s="6"/>
      <c r="U201" s="6"/>
      <c r="V201" s="6"/>
      <c r="W201" s="6"/>
      <c r="AD201" s="103"/>
      <c r="AE201" s="103"/>
      <c r="AF201" s="103"/>
    </row>
    <row r="202" spans="1:32" ht="18" customHeight="1" x14ac:dyDescent="0.25">
      <c r="A202" s="126"/>
      <c r="B202" s="109"/>
      <c r="C202" s="88" t="s">
        <v>249</v>
      </c>
      <c r="D202" s="96">
        <v>191</v>
      </c>
      <c r="E202" s="97">
        <f t="shared" si="7"/>
        <v>18</v>
      </c>
      <c r="F202" s="97">
        <f t="shared" si="8"/>
        <v>13</v>
      </c>
      <c r="G202" s="97">
        <f t="shared" si="9"/>
        <v>5</v>
      </c>
      <c r="H202" s="98">
        <v>0</v>
      </c>
      <c r="I202" s="98">
        <v>0</v>
      </c>
      <c r="J202" s="98">
        <v>0</v>
      </c>
      <c r="K202" s="98">
        <v>18</v>
      </c>
      <c r="L202" s="98">
        <v>13</v>
      </c>
      <c r="M202" s="98">
        <v>5</v>
      </c>
      <c r="N202" s="98">
        <v>0</v>
      </c>
      <c r="O202" s="98">
        <v>0</v>
      </c>
      <c r="P202" s="98">
        <v>0</v>
      </c>
      <c r="Q202" s="98">
        <v>0</v>
      </c>
      <c r="R202" s="98">
        <v>0</v>
      </c>
      <c r="S202" s="98">
        <v>0</v>
      </c>
      <c r="T202" s="6"/>
      <c r="U202" s="6"/>
      <c r="V202" s="6"/>
      <c r="W202" s="6"/>
      <c r="AD202" s="103"/>
      <c r="AE202" s="103"/>
      <c r="AF202" s="103"/>
    </row>
    <row r="203" spans="1:32" ht="18" customHeight="1" x14ac:dyDescent="0.25">
      <c r="A203" s="126"/>
      <c r="B203" s="109"/>
      <c r="C203" s="88" t="s">
        <v>250</v>
      </c>
      <c r="D203" s="96">
        <v>192</v>
      </c>
      <c r="E203" s="97">
        <f t="shared" si="7"/>
        <v>7</v>
      </c>
      <c r="F203" s="97">
        <f t="shared" si="8"/>
        <v>5</v>
      </c>
      <c r="G203" s="97">
        <f t="shared" si="9"/>
        <v>2</v>
      </c>
      <c r="H203" s="98">
        <v>3</v>
      </c>
      <c r="I203" s="98">
        <v>1</v>
      </c>
      <c r="J203" s="98">
        <v>2</v>
      </c>
      <c r="K203" s="98">
        <v>0</v>
      </c>
      <c r="L203" s="98">
        <v>0</v>
      </c>
      <c r="M203" s="98">
        <v>0</v>
      </c>
      <c r="N203" s="98">
        <v>4</v>
      </c>
      <c r="O203" s="98">
        <v>4</v>
      </c>
      <c r="P203" s="98">
        <v>0</v>
      </c>
      <c r="Q203" s="98">
        <v>0</v>
      </c>
      <c r="R203" s="98">
        <v>0</v>
      </c>
      <c r="S203" s="98">
        <v>0</v>
      </c>
      <c r="T203" s="6"/>
      <c r="U203" s="6"/>
      <c r="V203" s="6"/>
      <c r="W203" s="6"/>
      <c r="AD203" s="103"/>
      <c r="AE203" s="103"/>
      <c r="AF203" s="103"/>
    </row>
    <row r="204" spans="1:32" ht="18" customHeight="1" x14ac:dyDescent="0.25">
      <c r="A204" s="126"/>
      <c r="B204" s="110"/>
      <c r="C204" s="88" t="s">
        <v>251</v>
      </c>
      <c r="D204" s="96">
        <v>193</v>
      </c>
      <c r="E204" s="97">
        <f t="shared" si="7"/>
        <v>4</v>
      </c>
      <c r="F204" s="97">
        <f t="shared" si="8"/>
        <v>4</v>
      </c>
      <c r="G204" s="97">
        <f t="shared" si="9"/>
        <v>0</v>
      </c>
      <c r="H204" s="98">
        <v>0</v>
      </c>
      <c r="I204" s="98">
        <v>0</v>
      </c>
      <c r="J204" s="98">
        <v>0</v>
      </c>
      <c r="K204" s="98">
        <v>1</v>
      </c>
      <c r="L204" s="98">
        <v>1</v>
      </c>
      <c r="M204" s="98">
        <v>0</v>
      </c>
      <c r="N204" s="98">
        <v>3</v>
      </c>
      <c r="O204" s="98">
        <v>3</v>
      </c>
      <c r="P204" s="98">
        <v>0</v>
      </c>
      <c r="Q204" s="98">
        <v>0</v>
      </c>
      <c r="R204" s="98">
        <v>0</v>
      </c>
      <c r="S204" s="98">
        <v>0</v>
      </c>
      <c r="T204" s="6"/>
      <c r="U204" s="6"/>
      <c r="V204" s="6"/>
      <c r="W204" s="6"/>
      <c r="AD204" s="103"/>
      <c r="AE204" s="103"/>
      <c r="AF204" s="103"/>
    </row>
    <row r="205" spans="1:32" ht="18" customHeight="1" x14ac:dyDescent="0.25">
      <c r="A205" s="126"/>
      <c r="B205" s="108" t="s">
        <v>417</v>
      </c>
      <c r="C205" s="88" t="s">
        <v>252</v>
      </c>
      <c r="D205" s="96">
        <v>194</v>
      </c>
      <c r="E205" s="97">
        <f t="shared" ref="E205:E268" si="10">+H205+K205+N205+Q205</f>
        <v>185</v>
      </c>
      <c r="F205" s="97">
        <f t="shared" ref="F205:F268" si="11">+I205+L205+O205+R205</f>
        <v>165</v>
      </c>
      <c r="G205" s="97">
        <f t="shared" ref="G205:G268" si="12">+J205+M205+P205+S205</f>
        <v>20</v>
      </c>
      <c r="H205" s="98">
        <v>32</v>
      </c>
      <c r="I205" s="98">
        <v>30</v>
      </c>
      <c r="J205" s="98">
        <v>2</v>
      </c>
      <c r="K205" s="98">
        <v>151</v>
      </c>
      <c r="L205" s="98">
        <v>133</v>
      </c>
      <c r="M205" s="98">
        <v>18</v>
      </c>
      <c r="N205" s="98">
        <v>2</v>
      </c>
      <c r="O205" s="98">
        <v>2</v>
      </c>
      <c r="P205" s="98">
        <v>0</v>
      </c>
      <c r="Q205" s="98">
        <v>0</v>
      </c>
      <c r="R205" s="98">
        <v>0</v>
      </c>
      <c r="S205" s="98">
        <v>0</v>
      </c>
      <c r="T205" s="6"/>
      <c r="U205" s="6"/>
      <c r="V205" s="6"/>
      <c r="W205" s="6"/>
      <c r="AD205" s="103"/>
      <c r="AE205" s="103"/>
      <c r="AF205" s="103"/>
    </row>
    <row r="206" spans="1:32" ht="18" customHeight="1" x14ac:dyDescent="0.25">
      <c r="A206" s="126"/>
      <c r="B206" s="109"/>
      <c r="C206" s="88" t="s">
        <v>253</v>
      </c>
      <c r="D206" s="96">
        <v>195</v>
      </c>
      <c r="E206" s="97">
        <f t="shared" si="10"/>
        <v>32</v>
      </c>
      <c r="F206" s="97">
        <f t="shared" si="11"/>
        <v>31</v>
      </c>
      <c r="G206" s="97">
        <f t="shared" si="12"/>
        <v>1</v>
      </c>
      <c r="H206" s="98">
        <v>0</v>
      </c>
      <c r="I206" s="98">
        <v>0</v>
      </c>
      <c r="J206" s="98">
        <v>0</v>
      </c>
      <c r="K206" s="98">
        <v>30</v>
      </c>
      <c r="L206" s="98">
        <v>29</v>
      </c>
      <c r="M206" s="98">
        <v>1</v>
      </c>
      <c r="N206" s="98">
        <v>2</v>
      </c>
      <c r="O206" s="98">
        <v>2</v>
      </c>
      <c r="P206" s="98">
        <v>0</v>
      </c>
      <c r="Q206" s="98">
        <v>0</v>
      </c>
      <c r="R206" s="98">
        <v>0</v>
      </c>
      <c r="S206" s="98">
        <v>0</v>
      </c>
      <c r="T206" s="6"/>
      <c r="U206" s="6"/>
      <c r="V206" s="6"/>
      <c r="W206" s="6"/>
      <c r="AD206" s="103"/>
      <c r="AE206" s="103"/>
      <c r="AF206" s="103"/>
    </row>
    <row r="207" spans="1:32" ht="18" customHeight="1" x14ac:dyDescent="0.25">
      <c r="A207" s="126"/>
      <c r="B207" s="109"/>
      <c r="C207" s="88" t="s">
        <v>254</v>
      </c>
      <c r="D207" s="96">
        <v>196</v>
      </c>
      <c r="E207" s="97">
        <f t="shared" si="10"/>
        <v>2</v>
      </c>
      <c r="F207" s="97">
        <f t="shared" si="11"/>
        <v>2</v>
      </c>
      <c r="G207" s="97">
        <f t="shared" si="12"/>
        <v>0</v>
      </c>
      <c r="H207" s="98">
        <v>0</v>
      </c>
      <c r="I207" s="98">
        <v>0</v>
      </c>
      <c r="J207" s="98">
        <v>0</v>
      </c>
      <c r="K207" s="98">
        <v>0</v>
      </c>
      <c r="L207" s="98">
        <v>0</v>
      </c>
      <c r="M207" s="98">
        <v>0</v>
      </c>
      <c r="N207" s="98">
        <v>2</v>
      </c>
      <c r="O207" s="98">
        <v>2</v>
      </c>
      <c r="P207" s="98">
        <v>0</v>
      </c>
      <c r="Q207" s="98">
        <v>0</v>
      </c>
      <c r="R207" s="98">
        <v>0</v>
      </c>
      <c r="S207" s="98">
        <v>0</v>
      </c>
      <c r="T207" s="6"/>
      <c r="U207" s="6"/>
      <c r="V207" s="6"/>
      <c r="W207" s="6"/>
      <c r="AD207" s="103"/>
      <c r="AE207" s="103"/>
      <c r="AF207" s="103"/>
    </row>
    <row r="208" spans="1:32" ht="18" customHeight="1" x14ac:dyDescent="0.25">
      <c r="A208" s="126"/>
      <c r="B208" s="109"/>
      <c r="C208" s="88" t="s">
        <v>255</v>
      </c>
      <c r="D208" s="96">
        <v>197</v>
      </c>
      <c r="E208" s="97">
        <f t="shared" si="10"/>
        <v>4</v>
      </c>
      <c r="F208" s="97">
        <f t="shared" si="11"/>
        <v>3</v>
      </c>
      <c r="G208" s="97">
        <f t="shared" si="12"/>
        <v>1</v>
      </c>
      <c r="H208" s="98">
        <v>0</v>
      </c>
      <c r="I208" s="98">
        <v>0</v>
      </c>
      <c r="J208" s="98">
        <v>0</v>
      </c>
      <c r="K208" s="98">
        <v>0</v>
      </c>
      <c r="L208" s="98">
        <v>0</v>
      </c>
      <c r="M208" s="98">
        <v>0</v>
      </c>
      <c r="N208" s="98">
        <v>4</v>
      </c>
      <c r="O208" s="98">
        <v>3</v>
      </c>
      <c r="P208" s="98">
        <v>1</v>
      </c>
      <c r="Q208" s="98">
        <v>0</v>
      </c>
      <c r="R208" s="98">
        <v>0</v>
      </c>
      <c r="S208" s="98">
        <v>0</v>
      </c>
      <c r="T208" s="6"/>
      <c r="U208" s="6"/>
      <c r="V208" s="6"/>
      <c r="W208" s="6"/>
      <c r="AD208" s="103"/>
      <c r="AE208" s="103"/>
      <c r="AF208" s="103"/>
    </row>
    <row r="209" spans="1:32" ht="18" customHeight="1" x14ac:dyDescent="0.25">
      <c r="A209" s="126"/>
      <c r="B209" s="109"/>
      <c r="C209" s="88" t="s">
        <v>256</v>
      </c>
      <c r="D209" s="96">
        <v>198</v>
      </c>
      <c r="E209" s="97">
        <f t="shared" si="10"/>
        <v>1</v>
      </c>
      <c r="F209" s="97">
        <f t="shared" si="11"/>
        <v>1</v>
      </c>
      <c r="G209" s="97">
        <f t="shared" si="12"/>
        <v>0</v>
      </c>
      <c r="H209" s="98">
        <v>0</v>
      </c>
      <c r="I209" s="98">
        <v>0</v>
      </c>
      <c r="J209" s="98">
        <v>0</v>
      </c>
      <c r="K209" s="98">
        <v>0</v>
      </c>
      <c r="L209" s="98">
        <v>0</v>
      </c>
      <c r="M209" s="98">
        <v>0</v>
      </c>
      <c r="N209" s="98">
        <v>1</v>
      </c>
      <c r="O209" s="98">
        <v>1</v>
      </c>
      <c r="P209" s="98">
        <v>0</v>
      </c>
      <c r="Q209" s="98">
        <v>0</v>
      </c>
      <c r="R209" s="98">
        <v>0</v>
      </c>
      <c r="S209" s="98">
        <v>0</v>
      </c>
      <c r="T209" s="6"/>
      <c r="U209" s="6"/>
      <c r="V209" s="6"/>
      <c r="W209" s="6"/>
      <c r="AD209" s="103"/>
      <c r="AE209" s="103"/>
      <c r="AF209" s="103"/>
    </row>
    <row r="210" spans="1:32" ht="18" customHeight="1" x14ac:dyDescent="0.25">
      <c r="A210" s="126"/>
      <c r="B210" s="109"/>
      <c r="C210" s="88" t="s">
        <v>257</v>
      </c>
      <c r="D210" s="96">
        <v>199</v>
      </c>
      <c r="E210" s="97">
        <f t="shared" si="10"/>
        <v>1</v>
      </c>
      <c r="F210" s="97">
        <f t="shared" si="11"/>
        <v>0</v>
      </c>
      <c r="G210" s="97">
        <f t="shared" si="12"/>
        <v>1</v>
      </c>
      <c r="H210" s="98">
        <v>0</v>
      </c>
      <c r="I210" s="98">
        <v>0</v>
      </c>
      <c r="J210" s="98">
        <v>0</v>
      </c>
      <c r="K210" s="98">
        <v>1</v>
      </c>
      <c r="L210" s="98">
        <v>0</v>
      </c>
      <c r="M210" s="98">
        <v>1</v>
      </c>
      <c r="N210" s="98">
        <v>0</v>
      </c>
      <c r="O210" s="98">
        <v>0</v>
      </c>
      <c r="P210" s="98">
        <v>0</v>
      </c>
      <c r="Q210" s="98">
        <v>0</v>
      </c>
      <c r="R210" s="98">
        <v>0</v>
      </c>
      <c r="S210" s="98">
        <v>0</v>
      </c>
      <c r="T210" s="6"/>
      <c r="U210" s="6"/>
      <c r="V210" s="6"/>
      <c r="W210" s="6"/>
      <c r="AD210" s="103"/>
      <c r="AE210" s="103"/>
      <c r="AF210" s="103"/>
    </row>
    <row r="211" spans="1:32" ht="27.75" customHeight="1" x14ac:dyDescent="0.25">
      <c r="A211" s="126"/>
      <c r="B211" s="110"/>
      <c r="C211" s="88" t="s">
        <v>258</v>
      </c>
      <c r="D211" s="96">
        <v>200</v>
      </c>
      <c r="E211" s="97">
        <f t="shared" si="10"/>
        <v>11</v>
      </c>
      <c r="F211" s="97">
        <f t="shared" si="11"/>
        <v>10</v>
      </c>
      <c r="G211" s="97">
        <f t="shared" si="12"/>
        <v>1</v>
      </c>
      <c r="H211" s="98">
        <v>0</v>
      </c>
      <c r="I211" s="98">
        <v>0</v>
      </c>
      <c r="J211" s="98">
        <v>0</v>
      </c>
      <c r="K211" s="98">
        <v>10</v>
      </c>
      <c r="L211" s="98">
        <v>10</v>
      </c>
      <c r="M211" s="98">
        <v>0</v>
      </c>
      <c r="N211" s="98">
        <v>1</v>
      </c>
      <c r="O211" s="98">
        <v>0</v>
      </c>
      <c r="P211" s="98">
        <v>1</v>
      </c>
      <c r="Q211" s="98">
        <v>0</v>
      </c>
      <c r="R211" s="98">
        <v>0</v>
      </c>
      <c r="S211" s="98">
        <v>0</v>
      </c>
      <c r="T211" s="6"/>
      <c r="U211" s="6"/>
      <c r="V211" s="6"/>
      <c r="W211" s="6"/>
      <c r="AD211" s="103"/>
      <c r="AE211" s="103"/>
      <c r="AF211" s="103"/>
    </row>
    <row r="212" spans="1:32" ht="29.25" customHeight="1" x14ac:dyDescent="0.25">
      <c r="A212" s="126"/>
      <c r="B212" s="108" t="s">
        <v>418</v>
      </c>
      <c r="C212" s="88" t="s">
        <v>259</v>
      </c>
      <c r="D212" s="96">
        <v>201</v>
      </c>
      <c r="E212" s="97">
        <f t="shared" si="10"/>
        <v>1</v>
      </c>
      <c r="F212" s="97">
        <f t="shared" si="11"/>
        <v>1</v>
      </c>
      <c r="G212" s="97">
        <f t="shared" si="12"/>
        <v>0</v>
      </c>
      <c r="H212" s="98">
        <v>1</v>
      </c>
      <c r="I212" s="98">
        <v>1</v>
      </c>
      <c r="J212" s="98">
        <v>0</v>
      </c>
      <c r="K212" s="98">
        <v>0</v>
      </c>
      <c r="L212" s="98">
        <v>0</v>
      </c>
      <c r="M212" s="98">
        <v>0</v>
      </c>
      <c r="N212" s="98">
        <v>0</v>
      </c>
      <c r="O212" s="98">
        <v>0</v>
      </c>
      <c r="P212" s="98">
        <v>0</v>
      </c>
      <c r="Q212" s="98">
        <v>0</v>
      </c>
      <c r="R212" s="98">
        <v>0</v>
      </c>
      <c r="S212" s="98">
        <v>0</v>
      </c>
      <c r="T212" s="6"/>
      <c r="U212" s="6"/>
      <c r="V212" s="6"/>
      <c r="W212" s="6"/>
      <c r="AD212" s="103"/>
      <c r="AE212" s="103"/>
      <c r="AF212" s="103"/>
    </row>
    <row r="213" spans="1:32" ht="18" customHeight="1" x14ac:dyDescent="0.25">
      <c r="A213" s="126"/>
      <c r="B213" s="109"/>
      <c r="C213" s="88" t="s">
        <v>254</v>
      </c>
      <c r="D213" s="96">
        <v>202</v>
      </c>
      <c r="E213" s="97">
        <f t="shared" si="10"/>
        <v>4</v>
      </c>
      <c r="F213" s="97">
        <f t="shared" si="11"/>
        <v>4</v>
      </c>
      <c r="G213" s="97">
        <f t="shared" si="12"/>
        <v>0</v>
      </c>
      <c r="H213" s="98">
        <v>0</v>
      </c>
      <c r="I213" s="98">
        <v>0</v>
      </c>
      <c r="J213" s="98">
        <v>0</v>
      </c>
      <c r="K213" s="98">
        <v>2</v>
      </c>
      <c r="L213" s="98">
        <v>2</v>
      </c>
      <c r="M213" s="98">
        <v>0</v>
      </c>
      <c r="N213" s="98">
        <v>2</v>
      </c>
      <c r="O213" s="98">
        <v>2</v>
      </c>
      <c r="P213" s="98">
        <v>0</v>
      </c>
      <c r="Q213" s="98">
        <v>0</v>
      </c>
      <c r="R213" s="98">
        <v>0</v>
      </c>
      <c r="S213" s="98">
        <v>0</v>
      </c>
      <c r="T213" s="6"/>
      <c r="U213" s="6"/>
      <c r="V213" s="6"/>
      <c r="W213" s="6"/>
      <c r="AD213" s="103"/>
      <c r="AE213" s="103"/>
      <c r="AF213" s="103"/>
    </row>
    <row r="214" spans="1:32" ht="18" customHeight="1" x14ac:dyDescent="0.25">
      <c r="A214" s="126"/>
      <c r="B214" s="109"/>
      <c r="C214" s="88" t="s">
        <v>260</v>
      </c>
      <c r="D214" s="96">
        <v>203</v>
      </c>
      <c r="E214" s="97">
        <f t="shared" si="10"/>
        <v>1</v>
      </c>
      <c r="F214" s="97">
        <f t="shared" si="11"/>
        <v>1</v>
      </c>
      <c r="G214" s="97">
        <f t="shared" si="12"/>
        <v>0</v>
      </c>
      <c r="H214" s="98">
        <v>1</v>
      </c>
      <c r="I214" s="98">
        <v>1</v>
      </c>
      <c r="J214" s="98">
        <v>0</v>
      </c>
      <c r="K214" s="98">
        <v>0</v>
      </c>
      <c r="L214" s="98">
        <v>0</v>
      </c>
      <c r="M214" s="98">
        <v>0</v>
      </c>
      <c r="N214" s="98">
        <v>0</v>
      </c>
      <c r="O214" s="98">
        <v>0</v>
      </c>
      <c r="P214" s="98">
        <v>0</v>
      </c>
      <c r="Q214" s="98">
        <v>0</v>
      </c>
      <c r="R214" s="98">
        <v>0</v>
      </c>
      <c r="S214" s="98">
        <v>0</v>
      </c>
      <c r="T214" s="6"/>
      <c r="U214" s="6"/>
      <c r="V214" s="6"/>
      <c r="W214" s="6"/>
      <c r="AD214" s="103"/>
      <c r="AE214" s="103"/>
      <c r="AF214" s="103"/>
    </row>
    <row r="215" spans="1:32" ht="18" customHeight="1" x14ac:dyDescent="0.25">
      <c r="A215" s="126"/>
      <c r="B215" s="109"/>
      <c r="C215" s="88" t="s">
        <v>261</v>
      </c>
      <c r="D215" s="96">
        <v>204</v>
      </c>
      <c r="E215" s="97">
        <f t="shared" si="10"/>
        <v>3</v>
      </c>
      <c r="F215" s="97">
        <f t="shared" si="11"/>
        <v>3</v>
      </c>
      <c r="G215" s="97">
        <f t="shared" si="12"/>
        <v>0</v>
      </c>
      <c r="H215" s="98">
        <v>2</v>
      </c>
      <c r="I215" s="98">
        <v>2</v>
      </c>
      <c r="J215" s="98">
        <v>0</v>
      </c>
      <c r="K215" s="98">
        <v>0</v>
      </c>
      <c r="L215" s="98">
        <v>0</v>
      </c>
      <c r="M215" s="98">
        <v>0</v>
      </c>
      <c r="N215" s="98">
        <v>1</v>
      </c>
      <c r="O215" s="98">
        <v>1</v>
      </c>
      <c r="P215" s="98">
        <v>0</v>
      </c>
      <c r="Q215" s="98">
        <v>0</v>
      </c>
      <c r="R215" s="98">
        <v>0</v>
      </c>
      <c r="S215" s="98">
        <v>0</v>
      </c>
      <c r="T215" s="6"/>
      <c r="U215" s="6"/>
      <c r="V215" s="6"/>
      <c r="W215" s="6"/>
      <c r="AD215" s="103"/>
      <c r="AE215" s="103"/>
      <c r="AF215" s="103"/>
    </row>
    <row r="216" spans="1:32" ht="18" customHeight="1" x14ac:dyDescent="0.25">
      <c r="A216" s="126"/>
      <c r="B216" s="109"/>
      <c r="C216" s="88" t="s">
        <v>262</v>
      </c>
      <c r="D216" s="96">
        <v>205</v>
      </c>
      <c r="E216" s="97">
        <f t="shared" si="10"/>
        <v>112</v>
      </c>
      <c r="F216" s="97">
        <f t="shared" si="11"/>
        <v>90</v>
      </c>
      <c r="G216" s="97">
        <f t="shared" si="12"/>
        <v>22</v>
      </c>
      <c r="H216" s="98">
        <v>1</v>
      </c>
      <c r="I216" s="98">
        <v>1</v>
      </c>
      <c r="J216" s="98">
        <v>0</v>
      </c>
      <c r="K216" s="98">
        <v>95</v>
      </c>
      <c r="L216" s="98">
        <v>81</v>
      </c>
      <c r="M216" s="98">
        <v>14</v>
      </c>
      <c r="N216" s="98">
        <v>16</v>
      </c>
      <c r="O216" s="98">
        <v>8</v>
      </c>
      <c r="P216" s="98">
        <v>8</v>
      </c>
      <c r="Q216" s="98">
        <v>0</v>
      </c>
      <c r="R216" s="98">
        <v>0</v>
      </c>
      <c r="S216" s="98">
        <v>0</v>
      </c>
      <c r="T216" s="6"/>
      <c r="U216" s="6"/>
      <c r="V216" s="6"/>
      <c r="W216" s="6"/>
      <c r="AD216" s="103"/>
      <c r="AE216" s="103"/>
      <c r="AF216" s="103"/>
    </row>
    <row r="217" spans="1:32" ht="18" customHeight="1" x14ac:dyDescent="0.25">
      <c r="A217" s="126"/>
      <c r="B217" s="109"/>
      <c r="C217" s="88" t="s">
        <v>263</v>
      </c>
      <c r="D217" s="96">
        <v>206</v>
      </c>
      <c r="E217" s="97">
        <f t="shared" si="10"/>
        <v>1</v>
      </c>
      <c r="F217" s="97">
        <f t="shared" si="11"/>
        <v>1</v>
      </c>
      <c r="G217" s="97">
        <f t="shared" si="12"/>
        <v>0</v>
      </c>
      <c r="H217" s="98">
        <v>0</v>
      </c>
      <c r="I217" s="98">
        <v>0</v>
      </c>
      <c r="J217" s="98">
        <v>0</v>
      </c>
      <c r="K217" s="98">
        <v>0</v>
      </c>
      <c r="L217" s="98">
        <v>0</v>
      </c>
      <c r="M217" s="98">
        <v>0</v>
      </c>
      <c r="N217" s="98">
        <v>1</v>
      </c>
      <c r="O217" s="98">
        <v>1</v>
      </c>
      <c r="P217" s="98">
        <v>0</v>
      </c>
      <c r="Q217" s="98">
        <v>0</v>
      </c>
      <c r="R217" s="98">
        <v>0</v>
      </c>
      <c r="S217" s="98">
        <v>0</v>
      </c>
      <c r="T217" s="6"/>
      <c r="U217" s="6"/>
      <c r="V217" s="6"/>
      <c r="W217" s="6"/>
      <c r="AD217" s="103"/>
      <c r="AE217" s="103"/>
      <c r="AF217" s="103"/>
    </row>
    <row r="218" spans="1:32" ht="18" customHeight="1" x14ac:dyDescent="0.25">
      <c r="A218" s="126"/>
      <c r="B218" s="109"/>
      <c r="C218" s="88" t="s">
        <v>264</v>
      </c>
      <c r="D218" s="96">
        <v>207</v>
      </c>
      <c r="E218" s="97">
        <f t="shared" si="10"/>
        <v>30</v>
      </c>
      <c r="F218" s="97">
        <f t="shared" si="11"/>
        <v>24</v>
      </c>
      <c r="G218" s="97">
        <f t="shared" si="12"/>
        <v>6</v>
      </c>
      <c r="H218" s="98">
        <v>0</v>
      </c>
      <c r="I218" s="98">
        <v>0</v>
      </c>
      <c r="J218" s="98">
        <v>0</v>
      </c>
      <c r="K218" s="98">
        <v>28</v>
      </c>
      <c r="L218" s="98">
        <v>23</v>
      </c>
      <c r="M218" s="98">
        <v>5</v>
      </c>
      <c r="N218" s="98">
        <v>2</v>
      </c>
      <c r="O218" s="98">
        <v>1</v>
      </c>
      <c r="P218" s="98">
        <v>1</v>
      </c>
      <c r="Q218" s="98">
        <v>0</v>
      </c>
      <c r="R218" s="98">
        <v>0</v>
      </c>
      <c r="S218" s="98">
        <v>0</v>
      </c>
      <c r="T218" s="6"/>
      <c r="U218" s="6"/>
      <c r="V218" s="6"/>
      <c r="W218" s="6"/>
      <c r="AD218" s="103"/>
      <c r="AE218" s="103"/>
      <c r="AF218" s="103"/>
    </row>
    <row r="219" spans="1:32" ht="18" customHeight="1" x14ac:dyDescent="0.25">
      <c r="A219" s="126"/>
      <c r="B219" s="110"/>
      <c r="C219" s="88" t="s">
        <v>265</v>
      </c>
      <c r="D219" s="96">
        <v>208</v>
      </c>
      <c r="E219" s="97">
        <f t="shared" si="10"/>
        <v>8</v>
      </c>
      <c r="F219" s="97">
        <f t="shared" si="11"/>
        <v>7</v>
      </c>
      <c r="G219" s="97">
        <f t="shared" si="12"/>
        <v>1</v>
      </c>
      <c r="H219" s="98">
        <v>0</v>
      </c>
      <c r="I219" s="98">
        <v>0</v>
      </c>
      <c r="J219" s="98">
        <v>0</v>
      </c>
      <c r="K219" s="98">
        <v>8</v>
      </c>
      <c r="L219" s="98">
        <v>7</v>
      </c>
      <c r="M219" s="98">
        <v>1</v>
      </c>
      <c r="N219" s="98">
        <v>0</v>
      </c>
      <c r="O219" s="98">
        <v>0</v>
      </c>
      <c r="P219" s="98">
        <v>0</v>
      </c>
      <c r="Q219" s="98">
        <v>0</v>
      </c>
      <c r="R219" s="98">
        <v>0</v>
      </c>
      <c r="S219" s="98">
        <v>0</v>
      </c>
      <c r="T219" s="6"/>
      <c r="U219" s="6"/>
      <c r="V219" s="6"/>
      <c r="W219" s="6"/>
      <c r="AD219" s="103"/>
      <c r="AE219" s="103"/>
      <c r="AF219" s="103"/>
    </row>
    <row r="220" spans="1:32" ht="18" customHeight="1" x14ac:dyDescent="0.25">
      <c r="A220" s="126"/>
      <c r="B220" s="108" t="s">
        <v>419</v>
      </c>
      <c r="C220" s="88" t="s">
        <v>266</v>
      </c>
      <c r="D220" s="96">
        <v>209</v>
      </c>
      <c r="E220" s="105">
        <f t="shared" si="10"/>
        <v>54</v>
      </c>
      <c r="F220" s="97">
        <f t="shared" si="11"/>
        <v>5</v>
      </c>
      <c r="G220" s="97">
        <f t="shared" si="12"/>
        <v>49</v>
      </c>
      <c r="H220" s="98">
        <v>0</v>
      </c>
      <c r="I220" s="98">
        <v>0</v>
      </c>
      <c r="J220" s="98">
        <v>0</v>
      </c>
      <c r="K220" s="98">
        <v>54</v>
      </c>
      <c r="L220" s="98">
        <v>5</v>
      </c>
      <c r="M220" s="98">
        <v>49</v>
      </c>
      <c r="N220" s="98">
        <v>0</v>
      </c>
      <c r="O220" s="98">
        <v>0</v>
      </c>
      <c r="P220" s="98">
        <v>0</v>
      </c>
      <c r="Q220" s="98">
        <v>0</v>
      </c>
      <c r="R220" s="98">
        <v>0</v>
      </c>
      <c r="S220" s="98">
        <v>0</v>
      </c>
      <c r="T220" s="6"/>
      <c r="U220" s="6"/>
      <c r="V220" s="6"/>
      <c r="W220" s="6"/>
      <c r="AD220" s="103"/>
      <c r="AE220" s="103"/>
      <c r="AF220" s="103"/>
    </row>
    <row r="221" spans="1:32" ht="18" customHeight="1" x14ac:dyDescent="0.25">
      <c r="A221" s="126"/>
      <c r="B221" s="109"/>
      <c r="C221" s="88" t="s">
        <v>267</v>
      </c>
      <c r="D221" s="96">
        <v>210</v>
      </c>
      <c r="E221" s="105">
        <f t="shared" si="10"/>
        <v>4</v>
      </c>
      <c r="F221" s="97">
        <f t="shared" si="11"/>
        <v>0</v>
      </c>
      <c r="G221" s="97">
        <f t="shared" si="12"/>
        <v>4</v>
      </c>
      <c r="H221" s="98">
        <v>0</v>
      </c>
      <c r="I221" s="98">
        <v>0</v>
      </c>
      <c r="J221" s="98">
        <v>0</v>
      </c>
      <c r="K221" s="98">
        <v>0</v>
      </c>
      <c r="L221" s="98">
        <v>0</v>
      </c>
      <c r="M221" s="98">
        <v>0</v>
      </c>
      <c r="N221" s="98">
        <v>4</v>
      </c>
      <c r="O221" s="98">
        <v>0</v>
      </c>
      <c r="P221" s="98">
        <v>4</v>
      </c>
      <c r="Q221" s="98">
        <v>0</v>
      </c>
      <c r="R221" s="98">
        <v>0</v>
      </c>
      <c r="S221" s="98">
        <v>0</v>
      </c>
      <c r="T221" s="6"/>
      <c r="U221" s="6"/>
      <c r="V221" s="6"/>
      <c r="W221" s="6"/>
      <c r="AD221" s="103"/>
      <c r="AE221" s="103"/>
      <c r="AF221" s="103"/>
    </row>
    <row r="222" spans="1:32" ht="18" customHeight="1" x14ac:dyDescent="0.25">
      <c r="A222" s="126"/>
      <c r="B222" s="109"/>
      <c r="C222" s="88" t="s">
        <v>268</v>
      </c>
      <c r="D222" s="96">
        <v>211</v>
      </c>
      <c r="E222" s="105">
        <f t="shared" si="10"/>
        <v>2</v>
      </c>
      <c r="F222" s="97">
        <f t="shared" si="11"/>
        <v>0</v>
      </c>
      <c r="G222" s="97">
        <f t="shared" si="12"/>
        <v>2</v>
      </c>
      <c r="H222" s="98">
        <v>0</v>
      </c>
      <c r="I222" s="98">
        <v>0</v>
      </c>
      <c r="J222" s="98">
        <v>0</v>
      </c>
      <c r="K222" s="98">
        <v>0</v>
      </c>
      <c r="L222" s="98">
        <v>0</v>
      </c>
      <c r="M222" s="98">
        <v>0</v>
      </c>
      <c r="N222" s="98">
        <v>2</v>
      </c>
      <c r="O222" s="98">
        <v>0</v>
      </c>
      <c r="P222" s="98">
        <v>2</v>
      </c>
      <c r="Q222" s="98">
        <v>0</v>
      </c>
      <c r="R222" s="98">
        <v>0</v>
      </c>
      <c r="S222" s="98">
        <v>0</v>
      </c>
      <c r="T222" s="6"/>
      <c r="U222" s="6"/>
      <c r="V222" s="6"/>
      <c r="W222" s="6"/>
      <c r="AD222" s="103"/>
      <c r="AE222" s="103"/>
      <c r="AF222" s="103"/>
    </row>
    <row r="223" spans="1:32" ht="18" customHeight="1" x14ac:dyDescent="0.25">
      <c r="A223" s="126"/>
      <c r="B223" s="109"/>
      <c r="C223" s="88" t="s">
        <v>269</v>
      </c>
      <c r="D223" s="96">
        <v>212</v>
      </c>
      <c r="E223" s="105">
        <f t="shared" si="10"/>
        <v>54</v>
      </c>
      <c r="F223" s="97">
        <f t="shared" si="11"/>
        <v>7</v>
      </c>
      <c r="G223" s="97">
        <f t="shared" si="12"/>
        <v>47</v>
      </c>
      <c r="H223" s="98">
        <v>0</v>
      </c>
      <c r="I223" s="98">
        <v>0</v>
      </c>
      <c r="J223" s="98">
        <v>0</v>
      </c>
      <c r="K223" s="98">
        <v>54</v>
      </c>
      <c r="L223" s="98">
        <v>7</v>
      </c>
      <c r="M223" s="98">
        <v>47</v>
      </c>
      <c r="N223" s="98">
        <v>0</v>
      </c>
      <c r="O223" s="98">
        <v>0</v>
      </c>
      <c r="P223" s="98">
        <v>0</v>
      </c>
      <c r="Q223" s="98">
        <v>0</v>
      </c>
      <c r="R223" s="98">
        <v>0</v>
      </c>
      <c r="S223" s="98">
        <v>0</v>
      </c>
      <c r="T223" s="6"/>
      <c r="U223" s="6"/>
      <c r="V223" s="6"/>
      <c r="W223" s="6"/>
      <c r="AD223" s="103"/>
      <c r="AE223" s="103"/>
      <c r="AF223" s="103"/>
    </row>
    <row r="224" spans="1:32" ht="18" customHeight="1" x14ac:dyDescent="0.25">
      <c r="A224" s="126"/>
      <c r="B224" s="109"/>
      <c r="C224" s="88" t="s">
        <v>270</v>
      </c>
      <c r="D224" s="96">
        <v>213</v>
      </c>
      <c r="E224" s="105">
        <f t="shared" si="10"/>
        <v>33</v>
      </c>
      <c r="F224" s="97">
        <f t="shared" si="11"/>
        <v>6</v>
      </c>
      <c r="G224" s="97">
        <f t="shared" si="12"/>
        <v>27</v>
      </c>
      <c r="H224" s="98">
        <v>0</v>
      </c>
      <c r="I224" s="98">
        <v>0</v>
      </c>
      <c r="J224" s="98">
        <v>0</v>
      </c>
      <c r="K224" s="98">
        <v>25</v>
      </c>
      <c r="L224" s="98">
        <v>4</v>
      </c>
      <c r="M224" s="98">
        <v>21</v>
      </c>
      <c r="N224" s="98">
        <v>8</v>
      </c>
      <c r="O224" s="98">
        <v>2</v>
      </c>
      <c r="P224" s="98">
        <v>6</v>
      </c>
      <c r="Q224" s="98">
        <v>0</v>
      </c>
      <c r="R224" s="98">
        <v>0</v>
      </c>
      <c r="S224" s="98">
        <v>0</v>
      </c>
      <c r="T224" s="6"/>
      <c r="U224" s="6"/>
      <c r="V224" s="6"/>
      <c r="W224" s="6"/>
      <c r="AD224" s="103"/>
      <c r="AE224" s="103"/>
      <c r="AF224" s="103"/>
    </row>
    <row r="225" spans="1:32" ht="18" customHeight="1" x14ac:dyDescent="0.25">
      <c r="A225" s="126"/>
      <c r="B225" s="109"/>
      <c r="C225" s="88" t="s">
        <v>271</v>
      </c>
      <c r="D225" s="96">
        <v>214</v>
      </c>
      <c r="E225" s="105">
        <f t="shared" si="10"/>
        <v>73</v>
      </c>
      <c r="F225" s="97">
        <f t="shared" si="11"/>
        <v>15</v>
      </c>
      <c r="G225" s="97">
        <f t="shared" si="12"/>
        <v>58</v>
      </c>
      <c r="H225" s="98">
        <v>6</v>
      </c>
      <c r="I225" s="98">
        <v>1</v>
      </c>
      <c r="J225" s="98">
        <v>5</v>
      </c>
      <c r="K225" s="98">
        <v>62</v>
      </c>
      <c r="L225" s="98">
        <v>11</v>
      </c>
      <c r="M225" s="98">
        <v>51</v>
      </c>
      <c r="N225" s="98">
        <v>5</v>
      </c>
      <c r="O225" s="98">
        <v>3</v>
      </c>
      <c r="P225" s="98">
        <v>2</v>
      </c>
      <c r="Q225" s="98">
        <v>0</v>
      </c>
      <c r="R225" s="98">
        <v>0</v>
      </c>
      <c r="S225" s="98">
        <v>0</v>
      </c>
      <c r="T225" s="6"/>
      <c r="U225" s="6"/>
      <c r="V225" s="6"/>
      <c r="W225" s="6"/>
      <c r="AD225" s="103"/>
      <c r="AE225" s="103"/>
      <c r="AF225" s="103"/>
    </row>
    <row r="226" spans="1:32" ht="18" customHeight="1" x14ac:dyDescent="0.25">
      <c r="A226" s="126"/>
      <c r="B226" s="109"/>
      <c r="C226" s="88" t="s">
        <v>272</v>
      </c>
      <c r="D226" s="96">
        <v>215</v>
      </c>
      <c r="E226" s="105">
        <f t="shared" si="10"/>
        <v>16</v>
      </c>
      <c r="F226" s="97">
        <f t="shared" si="11"/>
        <v>5</v>
      </c>
      <c r="G226" s="97">
        <f t="shared" si="12"/>
        <v>11</v>
      </c>
      <c r="H226" s="98">
        <v>0</v>
      </c>
      <c r="I226" s="98">
        <v>0</v>
      </c>
      <c r="J226" s="98">
        <v>0</v>
      </c>
      <c r="K226" s="98">
        <v>16</v>
      </c>
      <c r="L226" s="98">
        <v>5</v>
      </c>
      <c r="M226" s="98">
        <v>11</v>
      </c>
      <c r="N226" s="98">
        <v>0</v>
      </c>
      <c r="O226" s="98">
        <v>0</v>
      </c>
      <c r="P226" s="98">
        <v>0</v>
      </c>
      <c r="Q226" s="98">
        <v>0</v>
      </c>
      <c r="R226" s="98">
        <v>0</v>
      </c>
      <c r="S226" s="98">
        <v>0</v>
      </c>
      <c r="T226" s="6"/>
      <c r="U226" s="6"/>
      <c r="V226" s="6"/>
      <c r="W226" s="6"/>
      <c r="AD226" s="103"/>
      <c r="AE226" s="103"/>
      <c r="AF226" s="103"/>
    </row>
    <row r="227" spans="1:32" ht="18" customHeight="1" x14ac:dyDescent="0.25">
      <c r="A227" s="126"/>
      <c r="B227" s="109"/>
      <c r="C227" s="88" t="s">
        <v>273</v>
      </c>
      <c r="D227" s="96">
        <v>216</v>
      </c>
      <c r="E227" s="105">
        <f t="shared" si="10"/>
        <v>22</v>
      </c>
      <c r="F227" s="97">
        <f t="shared" si="11"/>
        <v>10</v>
      </c>
      <c r="G227" s="97">
        <f t="shared" si="12"/>
        <v>12</v>
      </c>
      <c r="H227" s="98">
        <v>0</v>
      </c>
      <c r="I227" s="98">
        <v>0</v>
      </c>
      <c r="J227" s="98">
        <v>0</v>
      </c>
      <c r="K227" s="98">
        <v>21</v>
      </c>
      <c r="L227" s="98">
        <v>10</v>
      </c>
      <c r="M227" s="98">
        <v>11</v>
      </c>
      <c r="N227" s="98">
        <v>1</v>
      </c>
      <c r="O227" s="98">
        <v>0</v>
      </c>
      <c r="P227" s="98">
        <v>1</v>
      </c>
      <c r="Q227" s="98">
        <v>0</v>
      </c>
      <c r="R227" s="98">
        <v>0</v>
      </c>
      <c r="S227" s="98">
        <v>0</v>
      </c>
      <c r="T227" s="6"/>
      <c r="U227" s="6"/>
      <c r="V227" s="6"/>
      <c r="W227" s="6"/>
      <c r="AD227" s="103"/>
      <c r="AE227" s="103"/>
      <c r="AF227" s="103"/>
    </row>
    <row r="228" spans="1:32" ht="18" customHeight="1" x14ac:dyDescent="0.25">
      <c r="A228" s="126"/>
      <c r="B228" s="110"/>
      <c r="C228" s="88" t="s">
        <v>274</v>
      </c>
      <c r="D228" s="96">
        <v>217</v>
      </c>
      <c r="E228" s="105">
        <f t="shared" si="10"/>
        <v>5</v>
      </c>
      <c r="F228" s="97">
        <f t="shared" si="11"/>
        <v>4</v>
      </c>
      <c r="G228" s="97">
        <f t="shared" si="12"/>
        <v>1</v>
      </c>
      <c r="H228" s="98">
        <v>0</v>
      </c>
      <c r="I228" s="98">
        <v>0</v>
      </c>
      <c r="J228" s="98">
        <v>0</v>
      </c>
      <c r="K228" s="98">
        <v>5</v>
      </c>
      <c r="L228" s="98">
        <v>4</v>
      </c>
      <c r="M228" s="98">
        <v>1</v>
      </c>
      <c r="N228" s="98">
        <v>0</v>
      </c>
      <c r="O228" s="98">
        <v>0</v>
      </c>
      <c r="P228" s="98">
        <v>0</v>
      </c>
      <c r="Q228" s="98">
        <v>0</v>
      </c>
      <c r="R228" s="98">
        <v>0</v>
      </c>
      <c r="S228" s="98">
        <v>0</v>
      </c>
      <c r="T228" s="6"/>
      <c r="U228" s="6"/>
      <c r="V228" s="6"/>
      <c r="W228" s="6"/>
      <c r="AD228" s="103"/>
      <c r="AE228" s="103"/>
      <c r="AF228" s="103"/>
    </row>
    <row r="229" spans="1:32" ht="18" customHeight="1" x14ac:dyDescent="0.25">
      <c r="A229" s="126"/>
      <c r="B229" s="108" t="s">
        <v>420</v>
      </c>
      <c r="C229" s="88" t="s">
        <v>275</v>
      </c>
      <c r="D229" s="96">
        <v>218</v>
      </c>
      <c r="E229" s="105">
        <f t="shared" si="10"/>
        <v>5</v>
      </c>
      <c r="F229" s="97">
        <f t="shared" si="11"/>
        <v>3</v>
      </c>
      <c r="G229" s="97">
        <f t="shared" si="12"/>
        <v>2</v>
      </c>
      <c r="H229" s="98">
        <v>4</v>
      </c>
      <c r="I229" s="98">
        <v>2</v>
      </c>
      <c r="J229" s="98">
        <v>2</v>
      </c>
      <c r="K229" s="98">
        <v>1</v>
      </c>
      <c r="L229" s="98">
        <v>1</v>
      </c>
      <c r="M229" s="98">
        <v>0</v>
      </c>
      <c r="N229" s="98">
        <v>0</v>
      </c>
      <c r="O229" s="98">
        <v>0</v>
      </c>
      <c r="P229" s="98">
        <v>0</v>
      </c>
      <c r="Q229" s="98">
        <v>0</v>
      </c>
      <c r="R229" s="98">
        <v>0</v>
      </c>
      <c r="S229" s="98">
        <v>0</v>
      </c>
      <c r="T229" s="6"/>
      <c r="U229" s="6"/>
      <c r="V229" s="6"/>
      <c r="W229" s="6"/>
      <c r="AD229" s="103"/>
      <c r="AE229" s="103"/>
      <c r="AF229" s="103"/>
    </row>
    <row r="230" spans="1:32" ht="18" customHeight="1" x14ac:dyDescent="0.25">
      <c r="A230" s="126"/>
      <c r="B230" s="109"/>
      <c r="C230" s="88" t="s">
        <v>276</v>
      </c>
      <c r="D230" s="96">
        <v>219</v>
      </c>
      <c r="E230" s="105">
        <f t="shared" si="10"/>
        <v>6</v>
      </c>
      <c r="F230" s="97">
        <f t="shared" si="11"/>
        <v>2</v>
      </c>
      <c r="G230" s="97">
        <f t="shared" si="12"/>
        <v>4</v>
      </c>
      <c r="H230" s="98">
        <v>0</v>
      </c>
      <c r="I230" s="98">
        <v>0</v>
      </c>
      <c r="J230" s="98">
        <v>0</v>
      </c>
      <c r="K230" s="98">
        <v>6</v>
      </c>
      <c r="L230" s="98">
        <v>2</v>
      </c>
      <c r="M230" s="98">
        <v>4</v>
      </c>
      <c r="N230" s="98">
        <v>0</v>
      </c>
      <c r="O230" s="98">
        <v>0</v>
      </c>
      <c r="P230" s="98">
        <v>0</v>
      </c>
      <c r="Q230" s="98">
        <v>0</v>
      </c>
      <c r="R230" s="98">
        <v>0</v>
      </c>
      <c r="S230" s="98">
        <v>0</v>
      </c>
      <c r="T230" s="6"/>
      <c r="U230" s="6"/>
      <c r="V230" s="6"/>
      <c r="W230" s="6"/>
      <c r="AD230" s="103"/>
      <c r="AE230" s="103"/>
      <c r="AF230" s="103"/>
    </row>
    <row r="231" spans="1:32" ht="23.25" customHeight="1" x14ac:dyDescent="0.25">
      <c r="A231" s="126"/>
      <c r="B231" s="109"/>
      <c r="C231" s="88" t="s">
        <v>277</v>
      </c>
      <c r="D231" s="96">
        <v>220</v>
      </c>
      <c r="E231" s="105">
        <f t="shared" si="10"/>
        <v>8</v>
      </c>
      <c r="F231" s="97">
        <f t="shared" si="11"/>
        <v>3</v>
      </c>
      <c r="G231" s="97">
        <f t="shared" si="12"/>
        <v>5</v>
      </c>
      <c r="H231" s="98">
        <v>1</v>
      </c>
      <c r="I231" s="98">
        <v>1</v>
      </c>
      <c r="J231" s="98">
        <v>0</v>
      </c>
      <c r="K231" s="98">
        <v>6</v>
      </c>
      <c r="L231" s="98">
        <v>1</v>
      </c>
      <c r="M231" s="98">
        <v>5</v>
      </c>
      <c r="N231" s="98">
        <v>1</v>
      </c>
      <c r="O231" s="98">
        <v>1</v>
      </c>
      <c r="P231" s="98">
        <v>0</v>
      </c>
      <c r="Q231" s="98">
        <v>0</v>
      </c>
      <c r="R231" s="98">
        <v>0</v>
      </c>
      <c r="S231" s="98">
        <v>0</v>
      </c>
      <c r="T231" s="6"/>
      <c r="U231" s="6"/>
      <c r="V231" s="6"/>
      <c r="W231" s="6"/>
      <c r="AD231" s="103"/>
      <c r="AE231" s="103"/>
      <c r="AF231" s="103"/>
    </row>
    <row r="232" spans="1:32" ht="23.25" customHeight="1" x14ac:dyDescent="0.25">
      <c r="A232" s="126"/>
      <c r="B232" s="109"/>
      <c r="C232" s="88" t="s">
        <v>278</v>
      </c>
      <c r="D232" s="96">
        <v>221</v>
      </c>
      <c r="E232" s="105">
        <f t="shared" si="10"/>
        <v>2</v>
      </c>
      <c r="F232" s="97">
        <f t="shared" si="11"/>
        <v>0</v>
      </c>
      <c r="G232" s="97">
        <f t="shared" si="12"/>
        <v>2</v>
      </c>
      <c r="H232" s="98">
        <v>0</v>
      </c>
      <c r="I232" s="98">
        <v>0</v>
      </c>
      <c r="J232" s="98">
        <v>0</v>
      </c>
      <c r="K232" s="98">
        <v>2</v>
      </c>
      <c r="L232" s="98">
        <v>0</v>
      </c>
      <c r="M232" s="98">
        <v>2</v>
      </c>
      <c r="N232" s="98">
        <v>0</v>
      </c>
      <c r="O232" s="98">
        <v>0</v>
      </c>
      <c r="P232" s="98">
        <v>0</v>
      </c>
      <c r="Q232" s="98">
        <v>0</v>
      </c>
      <c r="R232" s="98">
        <v>0</v>
      </c>
      <c r="S232" s="98">
        <v>0</v>
      </c>
      <c r="T232" s="6"/>
      <c r="U232" s="6"/>
      <c r="V232" s="6"/>
      <c r="W232" s="6"/>
      <c r="AD232" s="103"/>
      <c r="AE232" s="103"/>
      <c r="AF232" s="103"/>
    </row>
    <row r="233" spans="1:32" ht="18" customHeight="1" x14ac:dyDescent="0.25">
      <c r="A233" s="126"/>
      <c r="B233" s="110"/>
      <c r="C233" s="88" t="s">
        <v>279</v>
      </c>
      <c r="D233" s="96">
        <v>222</v>
      </c>
      <c r="E233" s="105">
        <f t="shared" si="10"/>
        <v>7</v>
      </c>
      <c r="F233" s="97">
        <f t="shared" si="11"/>
        <v>1</v>
      </c>
      <c r="G233" s="97">
        <f t="shared" si="12"/>
        <v>6</v>
      </c>
      <c r="H233" s="98">
        <v>0</v>
      </c>
      <c r="I233" s="98">
        <v>0</v>
      </c>
      <c r="J233" s="98">
        <v>0</v>
      </c>
      <c r="K233" s="98">
        <v>7</v>
      </c>
      <c r="L233" s="98">
        <v>1</v>
      </c>
      <c r="M233" s="98">
        <v>6</v>
      </c>
      <c r="N233" s="98">
        <v>0</v>
      </c>
      <c r="O233" s="98">
        <v>0</v>
      </c>
      <c r="P233" s="98">
        <v>0</v>
      </c>
      <c r="Q233" s="98">
        <v>0</v>
      </c>
      <c r="R233" s="98">
        <v>0</v>
      </c>
      <c r="S233" s="98">
        <v>0</v>
      </c>
      <c r="T233" s="6"/>
      <c r="U233" s="6"/>
      <c r="V233" s="6"/>
      <c r="W233" s="6"/>
      <c r="AD233" s="103"/>
      <c r="AE233" s="103"/>
      <c r="AF233" s="103"/>
    </row>
    <row r="234" spans="1:32" ht="18" customHeight="1" x14ac:dyDescent="0.25">
      <c r="A234" s="126"/>
      <c r="B234" s="108" t="s">
        <v>421</v>
      </c>
      <c r="C234" s="88" t="s">
        <v>280</v>
      </c>
      <c r="D234" s="96">
        <v>223</v>
      </c>
      <c r="E234" s="105">
        <f t="shared" si="10"/>
        <v>149</v>
      </c>
      <c r="F234" s="97">
        <f t="shared" si="11"/>
        <v>127</v>
      </c>
      <c r="G234" s="97">
        <f t="shared" si="12"/>
        <v>22</v>
      </c>
      <c r="H234" s="98">
        <v>1</v>
      </c>
      <c r="I234" s="98">
        <v>1</v>
      </c>
      <c r="J234" s="98">
        <v>0</v>
      </c>
      <c r="K234" s="98">
        <v>139</v>
      </c>
      <c r="L234" s="98">
        <v>120</v>
      </c>
      <c r="M234" s="98">
        <v>19</v>
      </c>
      <c r="N234" s="98">
        <v>9</v>
      </c>
      <c r="O234" s="98">
        <v>6</v>
      </c>
      <c r="P234" s="98">
        <v>3</v>
      </c>
      <c r="Q234" s="98">
        <v>0</v>
      </c>
      <c r="R234" s="98">
        <v>0</v>
      </c>
      <c r="S234" s="98">
        <v>0</v>
      </c>
      <c r="T234" s="6"/>
      <c r="U234" s="6"/>
      <c r="V234" s="6"/>
      <c r="W234" s="6"/>
      <c r="AD234" s="103"/>
      <c r="AE234" s="103"/>
      <c r="AF234" s="103"/>
    </row>
    <row r="235" spans="1:32" ht="18" customHeight="1" x14ac:dyDescent="0.25">
      <c r="A235" s="126"/>
      <c r="B235" s="109"/>
      <c r="C235" s="88" t="s">
        <v>281</v>
      </c>
      <c r="D235" s="96">
        <v>224</v>
      </c>
      <c r="E235" s="105">
        <f t="shared" si="10"/>
        <v>7</v>
      </c>
      <c r="F235" s="97">
        <f t="shared" si="11"/>
        <v>4</v>
      </c>
      <c r="G235" s="97">
        <f t="shared" si="12"/>
        <v>3</v>
      </c>
      <c r="H235" s="98">
        <v>0</v>
      </c>
      <c r="I235" s="98">
        <v>0</v>
      </c>
      <c r="J235" s="98">
        <v>0</v>
      </c>
      <c r="K235" s="98">
        <v>0</v>
      </c>
      <c r="L235" s="98">
        <v>0</v>
      </c>
      <c r="M235" s="98">
        <v>0</v>
      </c>
      <c r="N235" s="98">
        <v>7</v>
      </c>
      <c r="O235" s="98">
        <v>4</v>
      </c>
      <c r="P235" s="98">
        <v>3</v>
      </c>
      <c r="Q235" s="98">
        <v>0</v>
      </c>
      <c r="R235" s="98">
        <v>0</v>
      </c>
      <c r="S235" s="98">
        <v>0</v>
      </c>
      <c r="T235" s="6"/>
      <c r="U235" s="6"/>
      <c r="V235" s="6"/>
      <c r="W235" s="6"/>
      <c r="AD235" s="103"/>
      <c r="AE235" s="103"/>
      <c r="AF235" s="103"/>
    </row>
    <row r="236" spans="1:32" ht="18" customHeight="1" x14ac:dyDescent="0.25">
      <c r="A236" s="126"/>
      <c r="B236" s="109"/>
      <c r="C236" s="88" t="s">
        <v>282</v>
      </c>
      <c r="D236" s="96">
        <v>225</v>
      </c>
      <c r="E236" s="105">
        <f t="shared" si="10"/>
        <v>36</v>
      </c>
      <c r="F236" s="97">
        <f t="shared" si="11"/>
        <v>19</v>
      </c>
      <c r="G236" s="97">
        <f t="shared" si="12"/>
        <v>17</v>
      </c>
      <c r="H236" s="98">
        <v>0</v>
      </c>
      <c r="I236" s="98">
        <v>0</v>
      </c>
      <c r="J236" s="98">
        <v>0</v>
      </c>
      <c r="K236" s="98">
        <v>35</v>
      </c>
      <c r="L236" s="98">
        <v>18</v>
      </c>
      <c r="M236" s="98">
        <v>17</v>
      </c>
      <c r="N236" s="98">
        <v>1</v>
      </c>
      <c r="O236" s="98">
        <v>1</v>
      </c>
      <c r="P236" s="98">
        <v>0</v>
      </c>
      <c r="Q236" s="98">
        <v>0</v>
      </c>
      <c r="R236" s="98">
        <v>0</v>
      </c>
      <c r="S236" s="98">
        <v>0</v>
      </c>
      <c r="T236" s="6"/>
      <c r="U236" s="6"/>
      <c r="V236" s="6"/>
      <c r="W236" s="6"/>
      <c r="AD236" s="103"/>
      <c r="AE236" s="103"/>
      <c r="AF236" s="103"/>
    </row>
    <row r="237" spans="1:32" ht="18" customHeight="1" x14ac:dyDescent="0.25">
      <c r="A237" s="126"/>
      <c r="B237" s="109"/>
      <c r="C237" s="88" t="s">
        <v>283</v>
      </c>
      <c r="D237" s="96">
        <v>226</v>
      </c>
      <c r="E237" s="105">
        <f t="shared" si="10"/>
        <v>2</v>
      </c>
      <c r="F237" s="97">
        <f t="shared" si="11"/>
        <v>2</v>
      </c>
      <c r="G237" s="97">
        <f t="shared" si="12"/>
        <v>0</v>
      </c>
      <c r="H237" s="98">
        <v>0</v>
      </c>
      <c r="I237" s="98">
        <v>0</v>
      </c>
      <c r="J237" s="98">
        <v>0</v>
      </c>
      <c r="K237" s="98">
        <v>2</v>
      </c>
      <c r="L237" s="98">
        <v>2</v>
      </c>
      <c r="M237" s="98">
        <v>0</v>
      </c>
      <c r="N237" s="98">
        <v>0</v>
      </c>
      <c r="O237" s="98">
        <v>0</v>
      </c>
      <c r="P237" s="98">
        <v>0</v>
      </c>
      <c r="Q237" s="98">
        <v>0</v>
      </c>
      <c r="R237" s="98">
        <v>0</v>
      </c>
      <c r="S237" s="98">
        <v>0</v>
      </c>
      <c r="T237" s="6"/>
      <c r="U237" s="6"/>
      <c r="V237" s="6"/>
      <c r="W237" s="6"/>
      <c r="AD237" s="103"/>
      <c r="AE237" s="103"/>
      <c r="AF237" s="103"/>
    </row>
    <row r="238" spans="1:32" ht="18" customHeight="1" x14ac:dyDescent="0.25">
      <c r="A238" s="126"/>
      <c r="B238" s="109"/>
      <c r="C238" s="88" t="s">
        <v>282</v>
      </c>
      <c r="D238" s="96">
        <v>227</v>
      </c>
      <c r="E238" s="105">
        <f t="shared" si="10"/>
        <v>3</v>
      </c>
      <c r="F238" s="97">
        <f t="shared" si="11"/>
        <v>1</v>
      </c>
      <c r="G238" s="97">
        <f t="shared" si="12"/>
        <v>2</v>
      </c>
      <c r="H238" s="98">
        <v>1</v>
      </c>
      <c r="I238" s="98">
        <v>1</v>
      </c>
      <c r="J238" s="98">
        <v>0</v>
      </c>
      <c r="K238" s="98">
        <v>0</v>
      </c>
      <c r="L238" s="98">
        <v>0</v>
      </c>
      <c r="M238" s="98">
        <v>0</v>
      </c>
      <c r="N238" s="98">
        <v>2</v>
      </c>
      <c r="O238" s="98">
        <v>0</v>
      </c>
      <c r="P238" s="98">
        <v>2</v>
      </c>
      <c r="Q238" s="98">
        <v>0</v>
      </c>
      <c r="R238" s="98">
        <v>0</v>
      </c>
      <c r="S238" s="98">
        <v>0</v>
      </c>
      <c r="T238" s="6"/>
      <c r="U238" s="6"/>
      <c r="V238" s="6"/>
      <c r="W238" s="6"/>
      <c r="AD238" s="103"/>
      <c r="AE238" s="103"/>
      <c r="AF238" s="103"/>
    </row>
    <row r="239" spans="1:32" ht="18" customHeight="1" x14ac:dyDescent="0.25">
      <c r="A239" s="126"/>
      <c r="B239" s="109"/>
      <c r="C239" s="88" t="s">
        <v>284</v>
      </c>
      <c r="D239" s="96">
        <v>228</v>
      </c>
      <c r="E239" s="105">
        <f t="shared" si="10"/>
        <v>32</v>
      </c>
      <c r="F239" s="97">
        <f t="shared" si="11"/>
        <v>21</v>
      </c>
      <c r="G239" s="97">
        <f t="shared" si="12"/>
        <v>11</v>
      </c>
      <c r="H239" s="98">
        <v>0</v>
      </c>
      <c r="I239" s="98">
        <v>0</v>
      </c>
      <c r="J239" s="98">
        <v>0</v>
      </c>
      <c r="K239" s="98">
        <v>31</v>
      </c>
      <c r="L239" s="98">
        <v>21</v>
      </c>
      <c r="M239" s="98">
        <v>10</v>
      </c>
      <c r="N239" s="98">
        <v>1</v>
      </c>
      <c r="O239" s="98">
        <v>0</v>
      </c>
      <c r="P239" s="98">
        <v>1</v>
      </c>
      <c r="Q239" s="98">
        <v>0</v>
      </c>
      <c r="R239" s="98">
        <v>0</v>
      </c>
      <c r="S239" s="98">
        <v>0</v>
      </c>
      <c r="T239" s="6"/>
      <c r="U239" s="6"/>
      <c r="V239" s="6"/>
      <c r="W239" s="6"/>
      <c r="AD239" s="103"/>
      <c r="AE239" s="103"/>
      <c r="AF239" s="103"/>
    </row>
    <row r="240" spans="1:32" ht="18" customHeight="1" x14ac:dyDescent="0.25">
      <c r="A240" s="126"/>
      <c r="B240" s="109"/>
      <c r="C240" s="88" t="s">
        <v>285</v>
      </c>
      <c r="D240" s="96">
        <v>229</v>
      </c>
      <c r="E240" s="105">
        <f t="shared" si="10"/>
        <v>21</v>
      </c>
      <c r="F240" s="97">
        <f t="shared" si="11"/>
        <v>14</v>
      </c>
      <c r="G240" s="97">
        <f t="shared" si="12"/>
        <v>7</v>
      </c>
      <c r="H240" s="98">
        <v>0</v>
      </c>
      <c r="I240" s="98">
        <v>0</v>
      </c>
      <c r="J240" s="98">
        <v>0</v>
      </c>
      <c r="K240" s="98">
        <v>21</v>
      </c>
      <c r="L240" s="98">
        <v>14</v>
      </c>
      <c r="M240" s="98">
        <v>7</v>
      </c>
      <c r="N240" s="98">
        <v>0</v>
      </c>
      <c r="O240" s="98">
        <v>0</v>
      </c>
      <c r="P240" s="98">
        <v>0</v>
      </c>
      <c r="Q240" s="98">
        <v>0</v>
      </c>
      <c r="R240" s="98">
        <v>0</v>
      </c>
      <c r="S240" s="98">
        <v>0</v>
      </c>
      <c r="T240" s="6"/>
      <c r="U240" s="6"/>
      <c r="V240" s="6"/>
      <c r="W240" s="6"/>
      <c r="AD240" s="103"/>
      <c r="AE240" s="103"/>
      <c r="AF240" s="103"/>
    </row>
    <row r="241" spans="1:32" ht="18" customHeight="1" x14ac:dyDescent="0.25">
      <c r="A241" s="126"/>
      <c r="B241" s="109"/>
      <c r="C241" s="88" t="s">
        <v>286</v>
      </c>
      <c r="D241" s="96">
        <v>230</v>
      </c>
      <c r="E241" s="105">
        <f t="shared" si="10"/>
        <v>23</v>
      </c>
      <c r="F241" s="97">
        <f t="shared" si="11"/>
        <v>20</v>
      </c>
      <c r="G241" s="97">
        <f t="shared" si="12"/>
        <v>3</v>
      </c>
      <c r="H241" s="98">
        <v>1</v>
      </c>
      <c r="I241" s="98">
        <v>1</v>
      </c>
      <c r="J241" s="98">
        <v>0</v>
      </c>
      <c r="K241" s="98">
        <v>19</v>
      </c>
      <c r="L241" s="98">
        <v>16</v>
      </c>
      <c r="M241" s="98">
        <v>3</v>
      </c>
      <c r="N241" s="98">
        <v>3</v>
      </c>
      <c r="O241" s="98">
        <v>3</v>
      </c>
      <c r="P241" s="98">
        <v>0</v>
      </c>
      <c r="Q241" s="98">
        <v>0</v>
      </c>
      <c r="R241" s="98">
        <v>0</v>
      </c>
      <c r="S241" s="98">
        <v>0</v>
      </c>
      <c r="T241" s="6"/>
      <c r="U241" s="6"/>
      <c r="V241" s="6"/>
      <c r="W241" s="6"/>
      <c r="AD241" s="103"/>
      <c r="AE241" s="103"/>
      <c r="AF241" s="103"/>
    </row>
    <row r="242" spans="1:32" ht="18" customHeight="1" x14ac:dyDescent="0.25">
      <c r="A242" s="126"/>
      <c r="B242" s="109"/>
      <c r="C242" s="88" t="s">
        <v>287</v>
      </c>
      <c r="D242" s="96">
        <v>231</v>
      </c>
      <c r="E242" s="105">
        <f t="shared" si="10"/>
        <v>1</v>
      </c>
      <c r="F242" s="97">
        <f t="shared" si="11"/>
        <v>1</v>
      </c>
      <c r="G242" s="97">
        <f t="shared" si="12"/>
        <v>0</v>
      </c>
      <c r="H242" s="98">
        <v>0</v>
      </c>
      <c r="I242" s="98">
        <v>0</v>
      </c>
      <c r="J242" s="98">
        <v>0</v>
      </c>
      <c r="K242" s="98">
        <v>0</v>
      </c>
      <c r="L242" s="98">
        <v>0</v>
      </c>
      <c r="M242" s="98">
        <v>0</v>
      </c>
      <c r="N242" s="98">
        <v>1</v>
      </c>
      <c r="O242" s="98">
        <v>1</v>
      </c>
      <c r="P242" s="98">
        <v>0</v>
      </c>
      <c r="Q242" s="98">
        <v>0</v>
      </c>
      <c r="R242" s="98">
        <v>0</v>
      </c>
      <c r="S242" s="98">
        <v>0</v>
      </c>
      <c r="T242" s="6"/>
      <c r="U242" s="6"/>
      <c r="V242" s="6"/>
      <c r="W242" s="6"/>
      <c r="AD242" s="103"/>
      <c r="AE242" s="103"/>
      <c r="AF242" s="103"/>
    </row>
    <row r="243" spans="1:32" ht="18" customHeight="1" x14ac:dyDescent="0.25">
      <c r="A243" s="126"/>
      <c r="B243" s="109"/>
      <c r="C243" s="88" t="s">
        <v>288</v>
      </c>
      <c r="D243" s="96">
        <v>232</v>
      </c>
      <c r="E243" s="105">
        <f t="shared" si="10"/>
        <v>5</v>
      </c>
      <c r="F243" s="97">
        <f t="shared" si="11"/>
        <v>2</v>
      </c>
      <c r="G243" s="97">
        <f t="shared" si="12"/>
        <v>3</v>
      </c>
      <c r="H243" s="98">
        <v>0</v>
      </c>
      <c r="I243" s="98">
        <v>0</v>
      </c>
      <c r="J243" s="98">
        <v>0</v>
      </c>
      <c r="K243" s="98">
        <v>5</v>
      </c>
      <c r="L243" s="98">
        <v>2</v>
      </c>
      <c r="M243" s="98">
        <v>3</v>
      </c>
      <c r="N243" s="98">
        <v>0</v>
      </c>
      <c r="O243" s="98">
        <v>0</v>
      </c>
      <c r="P243" s="98">
        <v>0</v>
      </c>
      <c r="Q243" s="98">
        <v>0</v>
      </c>
      <c r="R243" s="98">
        <v>0</v>
      </c>
      <c r="S243" s="98">
        <v>0</v>
      </c>
      <c r="T243" s="6"/>
      <c r="U243" s="6"/>
      <c r="V243" s="6"/>
      <c r="W243" s="6"/>
      <c r="AD243" s="103"/>
      <c r="AE243" s="103"/>
      <c r="AF243" s="103"/>
    </row>
    <row r="244" spans="1:32" ht="18" customHeight="1" x14ac:dyDescent="0.25">
      <c r="A244" s="126"/>
      <c r="B244" s="109"/>
      <c r="C244" s="88" t="s">
        <v>289</v>
      </c>
      <c r="D244" s="96">
        <v>233</v>
      </c>
      <c r="E244" s="105">
        <f t="shared" si="10"/>
        <v>14</v>
      </c>
      <c r="F244" s="97">
        <f t="shared" si="11"/>
        <v>14</v>
      </c>
      <c r="G244" s="97">
        <f t="shared" si="12"/>
        <v>0</v>
      </c>
      <c r="H244" s="98">
        <v>4</v>
      </c>
      <c r="I244" s="98">
        <v>4</v>
      </c>
      <c r="J244" s="98">
        <v>0</v>
      </c>
      <c r="K244" s="98">
        <v>0</v>
      </c>
      <c r="L244" s="98">
        <v>0</v>
      </c>
      <c r="M244" s="98">
        <v>0</v>
      </c>
      <c r="N244" s="98">
        <v>10</v>
      </c>
      <c r="O244" s="98">
        <v>10</v>
      </c>
      <c r="P244" s="98">
        <v>0</v>
      </c>
      <c r="Q244" s="98">
        <v>0</v>
      </c>
      <c r="R244" s="98">
        <v>0</v>
      </c>
      <c r="S244" s="98">
        <v>0</v>
      </c>
      <c r="T244" s="6"/>
      <c r="U244" s="6"/>
      <c r="V244" s="6"/>
      <c r="W244" s="6"/>
      <c r="AD244" s="103"/>
      <c r="AE244" s="103"/>
      <c r="AF244" s="103"/>
    </row>
    <row r="245" spans="1:32" ht="18" customHeight="1" x14ac:dyDescent="0.25">
      <c r="A245" s="126"/>
      <c r="B245" s="110"/>
      <c r="C245" s="88" t="s">
        <v>290</v>
      </c>
      <c r="D245" s="96">
        <v>234</v>
      </c>
      <c r="E245" s="105">
        <f t="shared" si="10"/>
        <v>16</v>
      </c>
      <c r="F245" s="97">
        <f t="shared" si="11"/>
        <v>13</v>
      </c>
      <c r="G245" s="97">
        <f t="shared" si="12"/>
        <v>3</v>
      </c>
      <c r="H245" s="98">
        <v>2</v>
      </c>
      <c r="I245" s="98">
        <v>2</v>
      </c>
      <c r="J245" s="98">
        <v>0</v>
      </c>
      <c r="K245" s="98">
        <v>1</v>
      </c>
      <c r="L245" s="98">
        <v>1</v>
      </c>
      <c r="M245" s="98">
        <v>0</v>
      </c>
      <c r="N245" s="98">
        <v>13</v>
      </c>
      <c r="O245" s="98">
        <v>10</v>
      </c>
      <c r="P245" s="98">
        <v>3</v>
      </c>
      <c r="Q245" s="98">
        <v>0</v>
      </c>
      <c r="R245" s="98">
        <v>0</v>
      </c>
      <c r="S245" s="98">
        <v>0</v>
      </c>
      <c r="T245" s="6"/>
      <c r="U245" s="6"/>
      <c r="V245" s="6"/>
      <c r="W245" s="6"/>
      <c r="AD245" s="103"/>
      <c r="AE245" s="103"/>
      <c r="AF245" s="103"/>
    </row>
    <row r="246" spans="1:32" ht="18" customHeight="1" x14ac:dyDescent="0.25">
      <c r="A246" s="126"/>
      <c r="B246" s="108" t="s">
        <v>422</v>
      </c>
      <c r="C246" s="88" t="s">
        <v>291</v>
      </c>
      <c r="D246" s="96">
        <v>235</v>
      </c>
      <c r="E246" s="105">
        <f t="shared" si="10"/>
        <v>165</v>
      </c>
      <c r="F246" s="97">
        <f t="shared" si="11"/>
        <v>82</v>
      </c>
      <c r="G246" s="97">
        <f t="shared" si="12"/>
        <v>83</v>
      </c>
      <c r="H246" s="98">
        <v>0</v>
      </c>
      <c r="I246" s="98">
        <v>0</v>
      </c>
      <c r="J246" s="98">
        <v>0</v>
      </c>
      <c r="K246" s="98">
        <v>155</v>
      </c>
      <c r="L246" s="98">
        <v>76</v>
      </c>
      <c r="M246" s="98">
        <v>79</v>
      </c>
      <c r="N246" s="98">
        <v>10</v>
      </c>
      <c r="O246" s="98">
        <v>6</v>
      </c>
      <c r="P246" s="98">
        <v>4</v>
      </c>
      <c r="Q246" s="98">
        <v>0</v>
      </c>
      <c r="R246" s="98">
        <v>0</v>
      </c>
      <c r="S246" s="98">
        <v>0</v>
      </c>
      <c r="T246" s="6"/>
      <c r="U246" s="6"/>
      <c r="V246" s="6"/>
      <c r="W246" s="6"/>
      <c r="AD246" s="103"/>
      <c r="AE246" s="103"/>
      <c r="AF246" s="103"/>
    </row>
    <row r="247" spans="1:32" ht="18" customHeight="1" x14ac:dyDescent="0.25">
      <c r="A247" s="126"/>
      <c r="B247" s="109"/>
      <c r="C247" s="88" t="s">
        <v>292</v>
      </c>
      <c r="D247" s="96">
        <v>236</v>
      </c>
      <c r="E247" s="105">
        <f t="shared" si="10"/>
        <v>22</v>
      </c>
      <c r="F247" s="97">
        <f t="shared" si="11"/>
        <v>10</v>
      </c>
      <c r="G247" s="97">
        <f t="shared" si="12"/>
        <v>12</v>
      </c>
      <c r="H247" s="98">
        <v>0</v>
      </c>
      <c r="I247" s="98">
        <v>0</v>
      </c>
      <c r="J247" s="98">
        <v>0</v>
      </c>
      <c r="K247" s="98">
        <v>19</v>
      </c>
      <c r="L247" s="98">
        <v>8</v>
      </c>
      <c r="M247" s="98">
        <v>11</v>
      </c>
      <c r="N247" s="98">
        <v>3</v>
      </c>
      <c r="O247" s="98">
        <v>2</v>
      </c>
      <c r="P247" s="98">
        <v>1</v>
      </c>
      <c r="Q247" s="98">
        <v>0</v>
      </c>
      <c r="R247" s="98">
        <v>0</v>
      </c>
      <c r="S247" s="98">
        <v>0</v>
      </c>
      <c r="T247" s="6"/>
      <c r="U247" s="6"/>
      <c r="V247" s="6"/>
      <c r="W247" s="6"/>
      <c r="X247" s="104"/>
      <c r="Y247" s="104"/>
      <c r="Z247" s="104"/>
      <c r="AD247" s="103"/>
      <c r="AE247" s="103"/>
      <c r="AF247" s="103"/>
    </row>
    <row r="248" spans="1:32" ht="18" customHeight="1" x14ac:dyDescent="0.25">
      <c r="A248" s="126"/>
      <c r="B248" s="109"/>
      <c r="C248" s="88" t="s">
        <v>188</v>
      </c>
      <c r="D248" s="96">
        <v>237</v>
      </c>
      <c r="E248" s="105">
        <f t="shared" si="10"/>
        <v>6</v>
      </c>
      <c r="F248" s="97">
        <f t="shared" si="11"/>
        <v>2</v>
      </c>
      <c r="G248" s="97">
        <f t="shared" si="12"/>
        <v>4</v>
      </c>
      <c r="H248" s="98">
        <v>0</v>
      </c>
      <c r="I248" s="98">
        <v>0</v>
      </c>
      <c r="J248" s="98">
        <v>0</v>
      </c>
      <c r="K248" s="98">
        <v>6</v>
      </c>
      <c r="L248" s="98">
        <v>2</v>
      </c>
      <c r="M248" s="98">
        <v>4</v>
      </c>
      <c r="N248" s="98">
        <v>0</v>
      </c>
      <c r="O248" s="98">
        <v>0</v>
      </c>
      <c r="P248" s="98">
        <v>0</v>
      </c>
      <c r="Q248" s="98">
        <v>0</v>
      </c>
      <c r="R248" s="98">
        <v>0</v>
      </c>
      <c r="S248" s="98">
        <v>0</v>
      </c>
      <c r="T248" s="6"/>
      <c r="U248" s="6"/>
      <c r="V248" s="6"/>
      <c r="W248" s="6"/>
      <c r="X248" s="104"/>
      <c r="Y248" s="104"/>
      <c r="Z248" s="104"/>
      <c r="AD248" s="103"/>
      <c r="AE248" s="103"/>
      <c r="AF248" s="103"/>
    </row>
    <row r="249" spans="1:32" ht="18" customHeight="1" x14ac:dyDescent="0.25">
      <c r="A249" s="126"/>
      <c r="B249" s="109"/>
      <c r="C249" s="88" t="s">
        <v>293</v>
      </c>
      <c r="D249" s="96">
        <v>238</v>
      </c>
      <c r="E249" s="105">
        <f t="shared" si="10"/>
        <v>8</v>
      </c>
      <c r="F249" s="97">
        <f t="shared" si="11"/>
        <v>3</v>
      </c>
      <c r="G249" s="97">
        <f t="shared" si="12"/>
        <v>5</v>
      </c>
      <c r="H249" s="98">
        <v>0</v>
      </c>
      <c r="I249" s="98">
        <v>0</v>
      </c>
      <c r="J249" s="98">
        <v>0</v>
      </c>
      <c r="K249" s="98">
        <v>8</v>
      </c>
      <c r="L249" s="98">
        <v>3</v>
      </c>
      <c r="M249" s="98">
        <v>5</v>
      </c>
      <c r="N249" s="98">
        <v>0</v>
      </c>
      <c r="O249" s="98">
        <v>0</v>
      </c>
      <c r="P249" s="98">
        <v>0</v>
      </c>
      <c r="Q249" s="98">
        <v>0</v>
      </c>
      <c r="R249" s="98">
        <v>0</v>
      </c>
      <c r="S249" s="98">
        <v>0</v>
      </c>
      <c r="T249" s="6"/>
      <c r="U249" s="6"/>
      <c r="V249" s="6"/>
      <c r="W249" s="6"/>
      <c r="X249" s="104"/>
      <c r="Y249" s="104"/>
      <c r="Z249" s="104"/>
      <c r="AD249" s="103"/>
      <c r="AE249" s="103"/>
      <c r="AF249" s="103"/>
    </row>
    <row r="250" spans="1:32" ht="18" customHeight="1" x14ac:dyDescent="0.25">
      <c r="A250" s="126"/>
      <c r="B250" s="110"/>
      <c r="C250" s="88" t="s">
        <v>197</v>
      </c>
      <c r="D250" s="96">
        <v>239</v>
      </c>
      <c r="E250" s="105">
        <f t="shared" si="10"/>
        <v>7</v>
      </c>
      <c r="F250" s="97">
        <f t="shared" si="11"/>
        <v>1</v>
      </c>
      <c r="G250" s="97">
        <f t="shared" si="12"/>
        <v>6</v>
      </c>
      <c r="H250" s="98">
        <v>0</v>
      </c>
      <c r="I250" s="98">
        <v>0</v>
      </c>
      <c r="J250" s="98">
        <v>0</v>
      </c>
      <c r="K250" s="98">
        <v>0</v>
      </c>
      <c r="L250" s="98">
        <v>0</v>
      </c>
      <c r="M250" s="98">
        <v>0</v>
      </c>
      <c r="N250" s="98">
        <v>7</v>
      </c>
      <c r="O250" s="98">
        <v>1</v>
      </c>
      <c r="P250" s="98">
        <v>6</v>
      </c>
      <c r="Q250" s="98">
        <v>0</v>
      </c>
      <c r="R250" s="98">
        <v>0</v>
      </c>
      <c r="S250" s="98">
        <v>0</v>
      </c>
      <c r="T250" s="6"/>
      <c r="U250" s="6"/>
      <c r="V250" s="6"/>
      <c r="W250" s="6"/>
      <c r="X250" s="104"/>
      <c r="Y250" s="104"/>
      <c r="Z250" s="104"/>
      <c r="AD250" s="103"/>
      <c r="AE250" s="103"/>
      <c r="AF250" s="103"/>
    </row>
    <row r="251" spans="1:32" ht="18" customHeight="1" x14ac:dyDescent="0.25">
      <c r="A251" s="126"/>
      <c r="B251" s="108" t="s">
        <v>423</v>
      </c>
      <c r="C251" s="88" t="s">
        <v>294</v>
      </c>
      <c r="D251" s="96">
        <v>240</v>
      </c>
      <c r="E251" s="105">
        <f t="shared" si="10"/>
        <v>7</v>
      </c>
      <c r="F251" s="97">
        <f t="shared" si="11"/>
        <v>5</v>
      </c>
      <c r="G251" s="97">
        <f t="shared" si="12"/>
        <v>2</v>
      </c>
      <c r="H251" s="98">
        <v>0</v>
      </c>
      <c r="I251" s="98">
        <v>0</v>
      </c>
      <c r="J251" s="98">
        <v>0</v>
      </c>
      <c r="K251" s="98">
        <v>6</v>
      </c>
      <c r="L251" s="98">
        <v>4</v>
      </c>
      <c r="M251" s="98">
        <v>2</v>
      </c>
      <c r="N251" s="98">
        <v>1</v>
      </c>
      <c r="O251" s="98">
        <v>1</v>
      </c>
      <c r="P251" s="98">
        <v>0</v>
      </c>
      <c r="Q251" s="98">
        <v>0</v>
      </c>
      <c r="R251" s="98">
        <v>0</v>
      </c>
      <c r="S251" s="98">
        <v>0</v>
      </c>
      <c r="T251" s="6"/>
      <c r="U251" s="6"/>
      <c r="V251" s="6"/>
      <c r="W251" s="6"/>
      <c r="AD251" s="103"/>
      <c r="AE251" s="103"/>
      <c r="AF251" s="103"/>
    </row>
    <row r="252" spans="1:32" ht="18" customHeight="1" x14ac:dyDescent="0.25">
      <c r="A252" s="126"/>
      <c r="B252" s="109"/>
      <c r="C252" s="88" t="s">
        <v>230</v>
      </c>
      <c r="D252" s="96">
        <v>241</v>
      </c>
      <c r="E252" s="105">
        <f t="shared" si="10"/>
        <v>1</v>
      </c>
      <c r="F252" s="97">
        <f t="shared" si="11"/>
        <v>1</v>
      </c>
      <c r="G252" s="97">
        <f t="shared" si="12"/>
        <v>0</v>
      </c>
      <c r="H252" s="98">
        <v>0</v>
      </c>
      <c r="I252" s="98">
        <v>0</v>
      </c>
      <c r="J252" s="98">
        <v>0</v>
      </c>
      <c r="K252" s="98">
        <v>0</v>
      </c>
      <c r="L252" s="98">
        <v>0</v>
      </c>
      <c r="M252" s="98">
        <v>0</v>
      </c>
      <c r="N252" s="98">
        <v>1</v>
      </c>
      <c r="O252" s="98">
        <v>1</v>
      </c>
      <c r="P252" s="98">
        <v>0</v>
      </c>
      <c r="Q252" s="98">
        <v>0</v>
      </c>
      <c r="R252" s="98">
        <v>0</v>
      </c>
      <c r="S252" s="98">
        <v>0</v>
      </c>
      <c r="T252" s="6"/>
      <c r="U252" s="6"/>
      <c r="V252" s="6"/>
      <c r="W252" s="6"/>
      <c r="AD252" s="103"/>
      <c r="AE252" s="103"/>
      <c r="AF252" s="103"/>
    </row>
    <row r="253" spans="1:32" ht="18" customHeight="1" x14ac:dyDescent="0.25">
      <c r="A253" s="126"/>
      <c r="B253" s="109"/>
      <c r="C253" s="88" t="s">
        <v>295</v>
      </c>
      <c r="D253" s="96">
        <v>242</v>
      </c>
      <c r="E253" s="105">
        <f t="shared" si="10"/>
        <v>256</v>
      </c>
      <c r="F253" s="97">
        <f t="shared" si="11"/>
        <v>195</v>
      </c>
      <c r="G253" s="97">
        <f t="shared" si="12"/>
        <v>61</v>
      </c>
      <c r="H253" s="98">
        <v>0</v>
      </c>
      <c r="I253" s="98">
        <v>0</v>
      </c>
      <c r="J253" s="98">
        <v>0</v>
      </c>
      <c r="K253" s="98">
        <v>254</v>
      </c>
      <c r="L253" s="98">
        <v>193</v>
      </c>
      <c r="M253" s="98">
        <v>61</v>
      </c>
      <c r="N253" s="98">
        <v>2</v>
      </c>
      <c r="O253" s="98">
        <v>2</v>
      </c>
      <c r="P253" s="98">
        <v>0</v>
      </c>
      <c r="Q253" s="98">
        <v>0</v>
      </c>
      <c r="R253" s="98">
        <v>0</v>
      </c>
      <c r="S253" s="98">
        <v>0</v>
      </c>
      <c r="T253" s="6"/>
      <c r="U253" s="6"/>
      <c r="V253" s="6"/>
      <c r="W253" s="6"/>
      <c r="AD253" s="103"/>
      <c r="AE253" s="103"/>
      <c r="AF253" s="103"/>
    </row>
    <row r="254" spans="1:32" ht="18" customHeight="1" x14ac:dyDescent="0.25">
      <c r="A254" s="126"/>
      <c r="B254" s="109"/>
      <c r="C254" s="88" t="s">
        <v>296</v>
      </c>
      <c r="D254" s="96">
        <v>243</v>
      </c>
      <c r="E254" s="105">
        <f t="shared" si="10"/>
        <v>13</v>
      </c>
      <c r="F254" s="97">
        <f t="shared" si="11"/>
        <v>11</v>
      </c>
      <c r="G254" s="97">
        <f t="shared" si="12"/>
        <v>2</v>
      </c>
      <c r="H254" s="98">
        <v>0</v>
      </c>
      <c r="I254" s="98">
        <v>0</v>
      </c>
      <c r="J254" s="98">
        <v>0</v>
      </c>
      <c r="K254" s="98">
        <v>13</v>
      </c>
      <c r="L254" s="98">
        <v>11</v>
      </c>
      <c r="M254" s="98">
        <v>2</v>
      </c>
      <c r="N254" s="98">
        <v>0</v>
      </c>
      <c r="O254" s="98">
        <v>0</v>
      </c>
      <c r="P254" s="98">
        <v>0</v>
      </c>
      <c r="Q254" s="98">
        <v>0</v>
      </c>
      <c r="R254" s="98">
        <v>0</v>
      </c>
      <c r="S254" s="98">
        <v>0</v>
      </c>
      <c r="T254" s="6"/>
      <c r="U254" s="6"/>
      <c r="V254" s="6"/>
      <c r="W254" s="6"/>
      <c r="AD254" s="103"/>
      <c r="AE254" s="103"/>
      <c r="AF254" s="103"/>
    </row>
    <row r="255" spans="1:32" ht="18" customHeight="1" x14ac:dyDescent="0.25">
      <c r="A255" s="126"/>
      <c r="B255" s="109"/>
      <c r="C255" s="88" t="s">
        <v>297</v>
      </c>
      <c r="D255" s="96">
        <v>244</v>
      </c>
      <c r="E255" s="105">
        <f t="shared" si="10"/>
        <v>2</v>
      </c>
      <c r="F255" s="97">
        <f t="shared" si="11"/>
        <v>2</v>
      </c>
      <c r="G255" s="97">
        <f t="shared" si="12"/>
        <v>0</v>
      </c>
      <c r="H255" s="98">
        <v>0</v>
      </c>
      <c r="I255" s="98">
        <v>0</v>
      </c>
      <c r="J255" s="98">
        <v>0</v>
      </c>
      <c r="K255" s="98">
        <v>0</v>
      </c>
      <c r="L255" s="98">
        <v>0</v>
      </c>
      <c r="M255" s="98">
        <v>0</v>
      </c>
      <c r="N255" s="98">
        <v>2</v>
      </c>
      <c r="O255" s="98">
        <v>2</v>
      </c>
      <c r="P255" s="98">
        <v>0</v>
      </c>
      <c r="Q255" s="98">
        <v>0</v>
      </c>
      <c r="R255" s="98">
        <v>0</v>
      </c>
      <c r="S255" s="98">
        <v>0</v>
      </c>
      <c r="T255" s="6"/>
      <c r="U255" s="6"/>
      <c r="V255" s="6"/>
      <c r="W255" s="6"/>
      <c r="AD255" s="103"/>
      <c r="AE255" s="103"/>
      <c r="AF255" s="103"/>
    </row>
    <row r="256" spans="1:32" ht="18" customHeight="1" x14ac:dyDescent="0.25">
      <c r="A256" s="126"/>
      <c r="B256" s="109"/>
      <c r="C256" s="88" t="s">
        <v>298</v>
      </c>
      <c r="D256" s="96">
        <v>245</v>
      </c>
      <c r="E256" s="105">
        <f t="shared" si="10"/>
        <v>10</v>
      </c>
      <c r="F256" s="97">
        <f t="shared" si="11"/>
        <v>7</v>
      </c>
      <c r="G256" s="97">
        <f t="shared" si="12"/>
        <v>3</v>
      </c>
      <c r="H256" s="98">
        <v>3</v>
      </c>
      <c r="I256" s="98">
        <v>2</v>
      </c>
      <c r="J256" s="98">
        <v>1</v>
      </c>
      <c r="K256" s="98">
        <v>4</v>
      </c>
      <c r="L256" s="98">
        <v>3</v>
      </c>
      <c r="M256" s="98">
        <v>1</v>
      </c>
      <c r="N256" s="98">
        <v>3</v>
      </c>
      <c r="O256" s="98">
        <v>2</v>
      </c>
      <c r="P256" s="98">
        <v>1</v>
      </c>
      <c r="Q256" s="98">
        <v>0</v>
      </c>
      <c r="R256" s="98">
        <v>0</v>
      </c>
      <c r="S256" s="98">
        <v>0</v>
      </c>
      <c r="T256" s="6"/>
      <c r="U256" s="6"/>
      <c r="V256" s="6"/>
      <c r="W256" s="6"/>
      <c r="AD256" s="103"/>
      <c r="AE256" s="103"/>
      <c r="AF256" s="103"/>
    </row>
    <row r="257" spans="1:32" ht="18" customHeight="1" x14ac:dyDescent="0.25">
      <c r="A257" s="126"/>
      <c r="B257" s="109"/>
      <c r="C257" s="88" t="s">
        <v>299</v>
      </c>
      <c r="D257" s="96">
        <v>246</v>
      </c>
      <c r="E257" s="105">
        <f t="shared" si="10"/>
        <v>136</v>
      </c>
      <c r="F257" s="97">
        <f t="shared" si="11"/>
        <v>101</v>
      </c>
      <c r="G257" s="97">
        <f t="shared" si="12"/>
        <v>35</v>
      </c>
      <c r="H257" s="98">
        <v>26</v>
      </c>
      <c r="I257" s="98">
        <v>21</v>
      </c>
      <c r="J257" s="98">
        <v>5</v>
      </c>
      <c r="K257" s="98">
        <v>96</v>
      </c>
      <c r="L257" s="98">
        <v>76</v>
      </c>
      <c r="M257" s="98">
        <v>20</v>
      </c>
      <c r="N257" s="98">
        <v>14</v>
      </c>
      <c r="O257" s="98">
        <v>4</v>
      </c>
      <c r="P257" s="98">
        <v>10</v>
      </c>
      <c r="Q257" s="98">
        <v>0</v>
      </c>
      <c r="R257" s="98">
        <v>0</v>
      </c>
      <c r="S257" s="98">
        <v>0</v>
      </c>
      <c r="T257" s="6"/>
      <c r="U257" s="6"/>
      <c r="V257" s="6"/>
      <c r="W257" s="6"/>
      <c r="AD257" s="103"/>
      <c r="AE257" s="103"/>
      <c r="AF257" s="103"/>
    </row>
    <row r="258" spans="1:32" ht="18" customHeight="1" x14ac:dyDescent="0.25">
      <c r="A258" s="126"/>
      <c r="B258" s="109"/>
      <c r="C258" s="88" t="s">
        <v>300</v>
      </c>
      <c r="D258" s="96">
        <v>247</v>
      </c>
      <c r="E258" s="105">
        <f t="shared" si="10"/>
        <v>19</v>
      </c>
      <c r="F258" s="97">
        <f t="shared" si="11"/>
        <v>15</v>
      </c>
      <c r="G258" s="97">
        <f t="shared" si="12"/>
        <v>4</v>
      </c>
      <c r="H258" s="98">
        <v>1</v>
      </c>
      <c r="I258" s="98">
        <v>0</v>
      </c>
      <c r="J258" s="98">
        <v>1</v>
      </c>
      <c r="K258" s="98">
        <v>3</v>
      </c>
      <c r="L258" s="98">
        <v>2</v>
      </c>
      <c r="M258" s="98">
        <v>1</v>
      </c>
      <c r="N258" s="98">
        <v>15</v>
      </c>
      <c r="O258" s="98">
        <v>13</v>
      </c>
      <c r="P258" s="98">
        <v>2</v>
      </c>
      <c r="Q258" s="98">
        <v>0</v>
      </c>
      <c r="R258" s="98">
        <v>0</v>
      </c>
      <c r="S258" s="98">
        <v>0</v>
      </c>
      <c r="T258" s="6"/>
      <c r="U258" s="6"/>
      <c r="V258" s="6"/>
      <c r="W258" s="6"/>
      <c r="AD258" s="103"/>
      <c r="AE258" s="103"/>
      <c r="AF258" s="103"/>
    </row>
    <row r="259" spans="1:32" ht="18" customHeight="1" x14ac:dyDescent="0.25">
      <c r="A259" s="126"/>
      <c r="B259" s="109"/>
      <c r="C259" s="88" t="s">
        <v>297</v>
      </c>
      <c r="D259" s="96">
        <v>248</v>
      </c>
      <c r="E259" s="105">
        <f t="shared" si="10"/>
        <v>18</v>
      </c>
      <c r="F259" s="97">
        <f t="shared" si="11"/>
        <v>13</v>
      </c>
      <c r="G259" s="97">
        <f t="shared" si="12"/>
        <v>5</v>
      </c>
      <c r="H259" s="98">
        <v>8</v>
      </c>
      <c r="I259" s="98">
        <v>8</v>
      </c>
      <c r="J259" s="98">
        <v>0</v>
      </c>
      <c r="K259" s="98">
        <v>3</v>
      </c>
      <c r="L259" s="98">
        <v>1</v>
      </c>
      <c r="M259" s="98">
        <v>2</v>
      </c>
      <c r="N259" s="98">
        <v>7</v>
      </c>
      <c r="O259" s="98">
        <v>4</v>
      </c>
      <c r="P259" s="98">
        <v>3</v>
      </c>
      <c r="Q259" s="98">
        <v>0</v>
      </c>
      <c r="R259" s="98">
        <v>0</v>
      </c>
      <c r="S259" s="98">
        <v>0</v>
      </c>
      <c r="T259" s="6"/>
      <c r="U259" s="6"/>
      <c r="V259" s="6"/>
      <c r="W259" s="6"/>
      <c r="AD259" s="103"/>
      <c r="AE259" s="103"/>
      <c r="AF259" s="103"/>
    </row>
    <row r="260" spans="1:32" ht="18" customHeight="1" x14ac:dyDescent="0.25">
      <c r="A260" s="126"/>
      <c r="B260" s="109"/>
      <c r="C260" s="88" t="s">
        <v>301</v>
      </c>
      <c r="D260" s="96">
        <v>249</v>
      </c>
      <c r="E260" s="105">
        <f t="shared" si="10"/>
        <v>35</v>
      </c>
      <c r="F260" s="97">
        <f t="shared" si="11"/>
        <v>30</v>
      </c>
      <c r="G260" s="97">
        <f t="shared" si="12"/>
        <v>5</v>
      </c>
      <c r="H260" s="98">
        <v>4</v>
      </c>
      <c r="I260" s="98">
        <v>4</v>
      </c>
      <c r="J260" s="98">
        <v>0</v>
      </c>
      <c r="K260" s="98">
        <v>23</v>
      </c>
      <c r="L260" s="98">
        <v>21</v>
      </c>
      <c r="M260" s="98">
        <v>2</v>
      </c>
      <c r="N260" s="98">
        <v>8</v>
      </c>
      <c r="O260" s="98">
        <v>5</v>
      </c>
      <c r="P260" s="98">
        <v>3</v>
      </c>
      <c r="Q260" s="98">
        <v>0</v>
      </c>
      <c r="R260" s="98">
        <v>0</v>
      </c>
      <c r="S260" s="98">
        <v>0</v>
      </c>
      <c r="T260" s="6"/>
      <c r="U260" s="6"/>
      <c r="V260" s="6"/>
      <c r="W260" s="6"/>
      <c r="AD260" s="103"/>
      <c r="AE260" s="103"/>
      <c r="AF260" s="103"/>
    </row>
    <row r="261" spans="1:32" ht="18" customHeight="1" x14ac:dyDescent="0.25">
      <c r="A261" s="126"/>
      <c r="B261" s="110"/>
      <c r="C261" s="88" t="s">
        <v>302</v>
      </c>
      <c r="D261" s="96">
        <v>250</v>
      </c>
      <c r="E261" s="105">
        <f t="shared" si="10"/>
        <v>4</v>
      </c>
      <c r="F261" s="97">
        <f t="shared" si="11"/>
        <v>3</v>
      </c>
      <c r="G261" s="97">
        <f t="shared" si="12"/>
        <v>1</v>
      </c>
      <c r="H261" s="98">
        <v>0</v>
      </c>
      <c r="I261" s="98">
        <v>0</v>
      </c>
      <c r="J261" s="98">
        <v>0</v>
      </c>
      <c r="K261" s="98">
        <v>4</v>
      </c>
      <c r="L261" s="98">
        <v>3</v>
      </c>
      <c r="M261" s="98">
        <v>1</v>
      </c>
      <c r="N261" s="98">
        <v>0</v>
      </c>
      <c r="O261" s="98">
        <v>0</v>
      </c>
      <c r="P261" s="98">
        <v>0</v>
      </c>
      <c r="Q261" s="98">
        <v>0</v>
      </c>
      <c r="R261" s="98">
        <v>0</v>
      </c>
      <c r="S261" s="98">
        <v>0</v>
      </c>
      <c r="T261" s="6"/>
      <c r="U261" s="6"/>
      <c r="V261" s="6"/>
      <c r="W261" s="6"/>
      <c r="AD261" s="103"/>
      <c r="AE261" s="103"/>
      <c r="AF261" s="103"/>
    </row>
    <row r="262" spans="1:32" ht="18" customHeight="1" x14ac:dyDescent="0.25">
      <c r="A262" s="126"/>
      <c r="B262" s="108" t="s">
        <v>424</v>
      </c>
      <c r="C262" s="88" t="s">
        <v>303</v>
      </c>
      <c r="D262" s="96">
        <v>251</v>
      </c>
      <c r="E262" s="105">
        <f t="shared" si="10"/>
        <v>14</v>
      </c>
      <c r="F262" s="97">
        <f t="shared" si="11"/>
        <v>2</v>
      </c>
      <c r="G262" s="97">
        <f t="shared" si="12"/>
        <v>12</v>
      </c>
      <c r="H262" s="98">
        <v>0</v>
      </c>
      <c r="I262" s="98">
        <v>0</v>
      </c>
      <c r="J262" s="98">
        <v>0</v>
      </c>
      <c r="K262" s="98">
        <v>12</v>
      </c>
      <c r="L262" s="98">
        <v>2</v>
      </c>
      <c r="M262" s="98">
        <v>10</v>
      </c>
      <c r="N262" s="98">
        <v>2</v>
      </c>
      <c r="O262" s="98">
        <v>0</v>
      </c>
      <c r="P262" s="98">
        <v>2</v>
      </c>
      <c r="Q262" s="98">
        <v>0</v>
      </c>
      <c r="R262" s="98">
        <v>0</v>
      </c>
      <c r="S262" s="98">
        <v>0</v>
      </c>
      <c r="T262" s="6"/>
      <c r="U262" s="6"/>
      <c r="V262" s="6"/>
      <c r="W262" s="6"/>
      <c r="AD262" s="103"/>
      <c r="AE262" s="103"/>
      <c r="AF262" s="103"/>
    </row>
    <row r="263" spans="1:32" ht="18" customHeight="1" x14ac:dyDescent="0.25">
      <c r="A263" s="126"/>
      <c r="B263" s="109"/>
      <c r="C263" s="88" t="s">
        <v>181</v>
      </c>
      <c r="D263" s="96">
        <v>252</v>
      </c>
      <c r="E263" s="105">
        <f t="shared" si="10"/>
        <v>1</v>
      </c>
      <c r="F263" s="97">
        <f t="shared" si="11"/>
        <v>0</v>
      </c>
      <c r="G263" s="97">
        <f t="shared" si="12"/>
        <v>1</v>
      </c>
      <c r="H263" s="98">
        <v>0</v>
      </c>
      <c r="I263" s="98">
        <v>0</v>
      </c>
      <c r="J263" s="98">
        <v>0</v>
      </c>
      <c r="K263" s="98">
        <v>0</v>
      </c>
      <c r="L263" s="98">
        <v>0</v>
      </c>
      <c r="M263" s="98">
        <v>0</v>
      </c>
      <c r="N263" s="98">
        <v>1</v>
      </c>
      <c r="O263" s="98">
        <v>0</v>
      </c>
      <c r="P263" s="98">
        <v>1</v>
      </c>
      <c r="Q263" s="98">
        <v>0</v>
      </c>
      <c r="R263" s="98">
        <v>0</v>
      </c>
      <c r="S263" s="98">
        <v>0</v>
      </c>
      <c r="T263" s="6"/>
      <c r="U263" s="6"/>
      <c r="V263" s="6"/>
      <c r="W263" s="6"/>
      <c r="AD263" s="103"/>
      <c r="AE263" s="103"/>
      <c r="AF263" s="103"/>
    </row>
    <row r="264" spans="1:32" ht="18" customHeight="1" x14ac:dyDescent="0.25">
      <c r="A264" s="126"/>
      <c r="B264" s="109"/>
      <c r="C264" s="88" t="s">
        <v>304</v>
      </c>
      <c r="D264" s="96">
        <v>253</v>
      </c>
      <c r="E264" s="105">
        <f t="shared" si="10"/>
        <v>1</v>
      </c>
      <c r="F264" s="97">
        <f t="shared" si="11"/>
        <v>0</v>
      </c>
      <c r="G264" s="97">
        <f t="shared" si="12"/>
        <v>1</v>
      </c>
      <c r="H264" s="98">
        <v>0</v>
      </c>
      <c r="I264" s="98">
        <v>0</v>
      </c>
      <c r="J264" s="98">
        <v>0</v>
      </c>
      <c r="K264" s="98">
        <v>0</v>
      </c>
      <c r="L264" s="98">
        <v>0</v>
      </c>
      <c r="M264" s="98">
        <v>0</v>
      </c>
      <c r="N264" s="98">
        <v>1</v>
      </c>
      <c r="O264" s="98">
        <v>0</v>
      </c>
      <c r="P264" s="98">
        <v>1</v>
      </c>
      <c r="Q264" s="98">
        <v>0</v>
      </c>
      <c r="R264" s="98">
        <v>0</v>
      </c>
      <c r="S264" s="98">
        <v>0</v>
      </c>
      <c r="T264" s="6"/>
      <c r="U264" s="6"/>
      <c r="V264" s="6"/>
      <c r="W264" s="6"/>
      <c r="AD264" s="103"/>
      <c r="AE264" s="103"/>
      <c r="AF264" s="103"/>
    </row>
    <row r="265" spans="1:32" ht="18" customHeight="1" x14ac:dyDescent="0.25">
      <c r="A265" s="126"/>
      <c r="B265" s="109"/>
      <c r="C265" s="88" t="s">
        <v>305</v>
      </c>
      <c r="D265" s="96">
        <v>254</v>
      </c>
      <c r="E265" s="105">
        <f t="shared" si="10"/>
        <v>24</v>
      </c>
      <c r="F265" s="97">
        <f t="shared" si="11"/>
        <v>8</v>
      </c>
      <c r="G265" s="97">
        <f t="shared" si="12"/>
        <v>16</v>
      </c>
      <c r="H265" s="98">
        <v>0</v>
      </c>
      <c r="I265" s="98">
        <v>0</v>
      </c>
      <c r="J265" s="98">
        <v>0</v>
      </c>
      <c r="K265" s="98">
        <v>24</v>
      </c>
      <c r="L265" s="98">
        <v>8</v>
      </c>
      <c r="M265" s="98">
        <v>16</v>
      </c>
      <c r="N265" s="98">
        <v>0</v>
      </c>
      <c r="O265" s="98">
        <v>0</v>
      </c>
      <c r="P265" s="98">
        <v>0</v>
      </c>
      <c r="Q265" s="98">
        <v>0</v>
      </c>
      <c r="R265" s="98">
        <v>0</v>
      </c>
      <c r="S265" s="98">
        <v>0</v>
      </c>
      <c r="T265" s="6"/>
      <c r="U265" s="6"/>
      <c r="V265" s="6"/>
      <c r="W265" s="6"/>
      <c r="AD265" s="103"/>
      <c r="AE265" s="103"/>
      <c r="AF265" s="103"/>
    </row>
    <row r="266" spans="1:32" ht="18" customHeight="1" x14ac:dyDescent="0.25">
      <c r="A266" s="126"/>
      <c r="B266" s="109"/>
      <c r="C266" s="88" t="s">
        <v>306</v>
      </c>
      <c r="D266" s="96">
        <v>255</v>
      </c>
      <c r="E266" s="105">
        <f t="shared" si="10"/>
        <v>1</v>
      </c>
      <c r="F266" s="97">
        <f t="shared" si="11"/>
        <v>0</v>
      </c>
      <c r="G266" s="97">
        <f t="shared" si="12"/>
        <v>1</v>
      </c>
      <c r="H266" s="98">
        <v>0</v>
      </c>
      <c r="I266" s="98">
        <v>0</v>
      </c>
      <c r="J266" s="98">
        <v>0</v>
      </c>
      <c r="K266" s="98">
        <v>0</v>
      </c>
      <c r="L266" s="98">
        <v>0</v>
      </c>
      <c r="M266" s="98">
        <v>0</v>
      </c>
      <c r="N266" s="98">
        <v>1</v>
      </c>
      <c r="O266" s="98">
        <v>0</v>
      </c>
      <c r="P266" s="98">
        <v>1</v>
      </c>
      <c r="Q266" s="98">
        <v>0</v>
      </c>
      <c r="R266" s="98">
        <v>0</v>
      </c>
      <c r="S266" s="98">
        <v>0</v>
      </c>
      <c r="T266" s="6"/>
      <c r="U266" s="6"/>
      <c r="V266" s="6"/>
      <c r="W266" s="6"/>
      <c r="AD266" s="103"/>
      <c r="AE266" s="103"/>
      <c r="AF266" s="103"/>
    </row>
    <row r="267" spans="1:32" ht="18" customHeight="1" x14ac:dyDescent="0.25">
      <c r="A267" s="126"/>
      <c r="B267" s="109"/>
      <c r="C267" s="88" t="s">
        <v>307</v>
      </c>
      <c r="D267" s="96">
        <v>256</v>
      </c>
      <c r="E267" s="105">
        <f t="shared" si="10"/>
        <v>6</v>
      </c>
      <c r="F267" s="97">
        <f t="shared" si="11"/>
        <v>3</v>
      </c>
      <c r="G267" s="97">
        <f t="shared" si="12"/>
        <v>3</v>
      </c>
      <c r="H267" s="98">
        <v>6</v>
      </c>
      <c r="I267" s="98">
        <v>3</v>
      </c>
      <c r="J267" s="98">
        <v>3</v>
      </c>
      <c r="K267" s="98">
        <v>0</v>
      </c>
      <c r="L267" s="98">
        <v>0</v>
      </c>
      <c r="M267" s="98">
        <v>0</v>
      </c>
      <c r="N267" s="98">
        <v>0</v>
      </c>
      <c r="O267" s="98">
        <v>0</v>
      </c>
      <c r="P267" s="98">
        <v>0</v>
      </c>
      <c r="Q267" s="98">
        <v>0</v>
      </c>
      <c r="R267" s="98">
        <v>0</v>
      </c>
      <c r="S267" s="98">
        <v>0</v>
      </c>
      <c r="T267" s="6"/>
      <c r="U267" s="6"/>
      <c r="V267" s="6"/>
      <c r="W267" s="6"/>
      <c r="AD267" s="103"/>
      <c r="AE267" s="103"/>
      <c r="AF267" s="103"/>
    </row>
    <row r="268" spans="1:32" ht="18" customHeight="1" x14ac:dyDescent="0.25">
      <c r="A268" s="126"/>
      <c r="B268" s="109"/>
      <c r="C268" s="88" t="s">
        <v>308</v>
      </c>
      <c r="D268" s="96">
        <v>257</v>
      </c>
      <c r="E268" s="105">
        <f t="shared" si="10"/>
        <v>30</v>
      </c>
      <c r="F268" s="97">
        <f t="shared" si="11"/>
        <v>24</v>
      </c>
      <c r="G268" s="97">
        <f t="shared" si="12"/>
        <v>6</v>
      </c>
      <c r="H268" s="98">
        <v>0</v>
      </c>
      <c r="I268" s="98">
        <v>0</v>
      </c>
      <c r="J268" s="98">
        <v>0</v>
      </c>
      <c r="K268" s="98">
        <v>30</v>
      </c>
      <c r="L268" s="98">
        <v>24</v>
      </c>
      <c r="M268" s="98">
        <v>6</v>
      </c>
      <c r="N268" s="98">
        <v>0</v>
      </c>
      <c r="O268" s="98">
        <v>0</v>
      </c>
      <c r="P268" s="98">
        <v>0</v>
      </c>
      <c r="Q268" s="98">
        <v>0</v>
      </c>
      <c r="R268" s="98">
        <v>0</v>
      </c>
      <c r="S268" s="98">
        <v>0</v>
      </c>
      <c r="T268" s="6"/>
      <c r="U268" s="6"/>
      <c r="V268" s="6"/>
      <c r="W268" s="6"/>
      <c r="AD268" s="103"/>
      <c r="AE268" s="103"/>
      <c r="AF268" s="103"/>
    </row>
    <row r="269" spans="1:32" ht="18" customHeight="1" x14ac:dyDescent="0.25">
      <c r="A269" s="126"/>
      <c r="B269" s="109"/>
      <c r="C269" s="88" t="s">
        <v>309</v>
      </c>
      <c r="D269" s="96">
        <v>258</v>
      </c>
      <c r="E269" s="105">
        <f t="shared" ref="E269:E332" si="13">+H269+K269+N269+Q269</f>
        <v>9</v>
      </c>
      <c r="F269" s="97">
        <f t="shared" ref="F269:F332" si="14">+I269+L269+O269+R269</f>
        <v>4</v>
      </c>
      <c r="G269" s="97">
        <f t="shared" ref="G269:G332" si="15">+J269+M269+P269+S269</f>
        <v>5</v>
      </c>
      <c r="H269" s="98">
        <v>0</v>
      </c>
      <c r="I269" s="98">
        <v>0</v>
      </c>
      <c r="J269" s="98">
        <v>0</v>
      </c>
      <c r="K269" s="98">
        <v>9</v>
      </c>
      <c r="L269" s="98">
        <v>4</v>
      </c>
      <c r="M269" s="98">
        <v>5</v>
      </c>
      <c r="N269" s="98">
        <v>0</v>
      </c>
      <c r="O269" s="98">
        <v>0</v>
      </c>
      <c r="P269" s="98">
        <v>0</v>
      </c>
      <c r="Q269" s="98">
        <v>0</v>
      </c>
      <c r="R269" s="98">
        <v>0</v>
      </c>
      <c r="S269" s="98">
        <v>0</v>
      </c>
      <c r="T269" s="6"/>
      <c r="U269" s="6"/>
      <c r="V269" s="6"/>
      <c r="W269" s="6"/>
      <c r="AD269" s="103"/>
      <c r="AE269" s="103"/>
      <c r="AF269" s="103"/>
    </row>
    <row r="270" spans="1:32" ht="18" customHeight="1" x14ac:dyDescent="0.25">
      <c r="A270" s="126"/>
      <c r="B270" s="109"/>
      <c r="C270" s="88" t="s">
        <v>240</v>
      </c>
      <c r="D270" s="96">
        <v>259</v>
      </c>
      <c r="E270" s="105">
        <f t="shared" si="13"/>
        <v>16</v>
      </c>
      <c r="F270" s="97">
        <f t="shared" si="14"/>
        <v>13</v>
      </c>
      <c r="G270" s="97">
        <f t="shared" si="15"/>
        <v>3</v>
      </c>
      <c r="H270" s="98">
        <v>11</v>
      </c>
      <c r="I270" s="98">
        <v>9</v>
      </c>
      <c r="J270" s="98">
        <v>2</v>
      </c>
      <c r="K270" s="98">
        <v>0</v>
      </c>
      <c r="L270" s="98">
        <v>0</v>
      </c>
      <c r="M270" s="98">
        <v>0</v>
      </c>
      <c r="N270" s="98">
        <v>5</v>
      </c>
      <c r="O270" s="98">
        <v>4</v>
      </c>
      <c r="P270" s="98">
        <v>1</v>
      </c>
      <c r="Q270" s="98">
        <v>0</v>
      </c>
      <c r="R270" s="98">
        <v>0</v>
      </c>
      <c r="S270" s="98">
        <v>0</v>
      </c>
      <c r="T270" s="6"/>
      <c r="U270" s="6"/>
      <c r="V270" s="6"/>
      <c r="W270" s="6"/>
      <c r="AD270" s="103"/>
      <c r="AE270" s="103"/>
      <c r="AF270" s="103"/>
    </row>
    <row r="271" spans="1:32" ht="24" customHeight="1" x14ac:dyDescent="0.25">
      <c r="A271" s="126"/>
      <c r="B271" s="110"/>
      <c r="C271" s="88" t="s">
        <v>310</v>
      </c>
      <c r="D271" s="96">
        <v>260</v>
      </c>
      <c r="E271" s="105">
        <f t="shared" si="13"/>
        <v>4</v>
      </c>
      <c r="F271" s="97">
        <f t="shared" si="14"/>
        <v>2</v>
      </c>
      <c r="G271" s="97">
        <f t="shared" si="15"/>
        <v>2</v>
      </c>
      <c r="H271" s="98">
        <v>0</v>
      </c>
      <c r="I271" s="98">
        <v>0</v>
      </c>
      <c r="J271" s="98">
        <v>0</v>
      </c>
      <c r="K271" s="98">
        <v>3</v>
      </c>
      <c r="L271" s="98">
        <v>1</v>
      </c>
      <c r="M271" s="98">
        <v>2</v>
      </c>
      <c r="N271" s="98">
        <v>1</v>
      </c>
      <c r="O271" s="98">
        <v>1</v>
      </c>
      <c r="P271" s="98">
        <v>0</v>
      </c>
      <c r="Q271" s="98">
        <v>0</v>
      </c>
      <c r="R271" s="98">
        <v>0</v>
      </c>
      <c r="S271" s="98">
        <v>0</v>
      </c>
      <c r="T271" s="6"/>
      <c r="U271" s="6"/>
      <c r="V271" s="6"/>
      <c r="W271" s="6"/>
      <c r="AD271" s="103"/>
      <c r="AE271" s="103"/>
      <c r="AF271" s="103"/>
    </row>
    <row r="272" spans="1:32" ht="14.25" customHeight="1" x14ac:dyDescent="0.25">
      <c r="A272" s="124" t="s">
        <v>46</v>
      </c>
      <c r="B272" s="108" t="s">
        <v>412</v>
      </c>
      <c r="C272" s="88" t="s">
        <v>311</v>
      </c>
      <c r="D272" s="96">
        <v>261</v>
      </c>
      <c r="E272" s="97">
        <f t="shared" si="13"/>
        <v>35</v>
      </c>
      <c r="F272" s="97">
        <f t="shared" si="14"/>
        <v>25</v>
      </c>
      <c r="G272" s="97">
        <f t="shared" si="15"/>
        <v>10</v>
      </c>
      <c r="H272" s="98">
        <v>0</v>
      </c>
      <c r="I272" s="98">
        <v>0</v>
      </c>
      <c r="J272" s="98">
        <v>0</v>
      </c>
      <c r="K272" s="98">
        <v>35</v>
      </c>
      <c r="L272" s="98">
        <v>25</v>
      </c>
      <c r="M272" s="98">
        <v>10</v>
      </c>
      <c r="N272" s="98">
        <v>0</v>
      </c>
      <c r="O272" s="98">
        <v>0</v>
      </c>
      <c r="P272" s="98">
        <v>0</v>
      </c>
      <c r="Q272" s="98">
        <v>0</v>
      </c>
      <c r="R272" s="98">
        <v>0</v>
      </c>
      <c r="S272" s="98">
        <v>0</v>
      </c>
      <c r="T272" s="6"/>
      <c r="U272" s="6"/>
      <c r="V272" s="6"/>
      <c r="W272" s="6"/>
      <c r="AD272" s="103"/>
      <c r="AE272" s="103"/>
      <c r="AF272" s="103"/>
    </row>
    <row r="273" spans="1:32" ht="14.25" customHeight="1" x14ac:dyDescent="0.25">
      <c r="A273" s="124"/>
      <c r="B273" s="109"/>
      <c r="C273" s="88" t="s">
        <v>312</v>
      </c>
      <c r="D273" s="96">
        <v>262</v>
      </c>
      <c r="E273" s="97">
        <f t="shared" si="13"/>
        <v>1</v>
      </c>
      <c r="F273" s="97">
        <f t="shared" si="14"/>
        <v>1</v>
      </c>
      <c r="G273" s="97">
        <f t="shared" si="15"/>
        <v>0</v>
      </c>
      <c r="H273" s="98">
        <v>0</v>
      </c>
      <c r="I273" s="98">
        <v>0</v>
      </c>
      <c r="J273" s="98">
        <v>0</v>
      </c>
      <c r="K273" s="98">
        <v>1</v>
      </c>
      <c r="L273" s="98">
        <v>1</v>
      </c>
      <c r="M273" s="98">
        <v>0</v>
      </c>
      <c r="N273" s="98">
        <v>0</v>
      </c>
      <c r="O273" s="98">
        <v>0</v>
      </c>
      <c r="P273" s="98">
        <v>0</v>
      </c>
      <c r="Q273" s="98">
        <v>0</v>
      </c>
      <c r="R273" s="98">
        <v>0</v>
      </c>
      <c r="S273" s="98">
        <v>0</v>
      </c>
      <c r="T273" s="6"/>
      <c r="U273" s="6"/>
      <c r="V273" s="6"/>
      <c r="W273" s="6"/>
      <c r="AD273" s="103"/>
      <c r="AE273" s="103"/>
      <c r="AF273" s="103"/>
    </row>
    <row r="274" spans="1:32" ht="14.25" customHeight="1" x14ac:dyDescent="0.25">
      <c r="A274" s="124"/>
      <c r="B274" s="109"/>
      <c r="C274" s="88" t="s">
        <v>313</v>
      </c>
      <c r="D274" s="96">
        <v>263</v>
      </c>
      <c r="E274" s="97">
        <f t="shared" si="13"/>
        <v>1</v>
      </c>
      <c r="F274" s="97">
        <f t="shared" si="14"/>
        <v>1</v>
      </c>
      <c r="G274" s="97">
        <f t="shared" si="15"/>
        <v>0</v>
      </c>
      <c r="H274" s="98">
        <v>0</v>
      </c>
      <c r="I274" s="98">
        <v>0</v>
      </c>
      <c r="J274" s="98">
        <v>0</v>
      </c>
      <c r="K274" s="98">
        <v>1</v>
      </c>
      <c r="L274" s="98">
        <v>1</v>
      </c>
      <c r="M274" s="98">
        <v>0</v>
      </c>
      <c r="N274" s="98">
        <v>0</v>
      </c>
      <c r="O274" s="98">
        <v>0</v>
      </c>
      <c r="P274" s="98">
        <v>0</v>
      </c>
      <c r="Q274" s="98">
        <v>0</v>
      </c>
      <c r="R274" s="98">
        <v>0</v>
      </c>
      <c r="S274" s="98">
        <v>0</v>
      </c>
      <c r="T274" s="6"/>
      <c r="U274" s="6"/>
      <c r="V274" s="6"/>
      <c r="W274" s="6"/>
      <c r="AD274" s="103"/>
      <c r="AE274" s="103"/>
      <c r="AF274" s="103"/>
    </row>
    <row r="275" spans="1:32" ht="14.25" customHeight="1" x14ac:dyDescent="0.25">
      <c r="A275" s="124"/>
      <c r="B275" s="109"/>
      <c r="C275" s="88" t="s">
        <v>314</v>
      </c>
      <c r="D275" s="96">
        <v>264</v>
      </c>
      <c r="E275" s="97">
        <f t="shared" si="13"/>
        <v>36</v>
      </c>
      <c r="F275" s="97">
        <f t="shared" si="14"/>
        <v>20</v>
      </c>
      <c r="G275" s="97">
        <f t="shared" si="15"/>
        <v>16</v>
      </c>
      <c r="H275" s="98">
        <v>0</v>
      </c>
      <c r="I275" s="98">
        <v>0</v>
      </c>
      <c r="J275" s="98">
        <v>0</v>
      </c>
      <c r="K275" s="98">
        <v>34</v>
      </c>
      <c r="L275" s="98">
        <v>19</v>
      </c>
      <c r="M275" s="98">
        <v>15</v>
      </c>
      <c r="N275" s="98">
        <v>2</v>
      </c>
      <c r="O275" s="98">
        <v>1</v>
      </c>
      <c r="P275" s="98">
        <v>1</v>
      </c>
      <c r="Q275" s="98">
        <v>0</v>
      </c>
      <c r="R275" s="98">
        <v>0</v>
      </c>
      <c r="S275" s="98">
        <v>0</v>
      </c>
      <c r="T275" s="6"/>
      <c r="U275" s="6"/>
      <c r="V275" s="6"/>
      <c r="W275" s="6"/>
      <c r="AD275" s="103"/>
      <c r="AE275" s="103"/>
      <c r="AF275" s="103"/>
    </row>
    <row r="276" spans="1:32" ht="14.25" customHeight="1" x14ac:dyDescent="0.25">
      <c r="A276" s="124"/>
      <c r="B276" s="109"/>
      <c r="C276" s="88" t="s">
        <v>315</v>
      </c>
      <c r="D276" s="96">
        <v>265</v>
      </c>
      <c r="E276" s="97">
        <f t="shared" si="13"/>
        <v>2</v>
      </c>
      <c r="F276" s="97">
        <f t="shared" si="14"/>
        <v>1</v>
      </c>
      <c r="G276" s="97">
        <f t="shared" si="15"/>
        <v>1</v>
      </c>
      <c r="H276" s="98">
        <v>0</v>
      </c>
      <c r="I276" s="98">
        <v>0</v>
      </c>
      <c r="J276" s="98">
        <v>0</v>
      </c>
      <c r="K276" s="98">
        <v>1</v>
      </c>
      <c r="L276" s="98">
        <v>1</v>
      </c>
      <c r="M276" s="98">
        <v>0</v>
      </c>
      <c r="N276" s="98">
        <v>1</v>
      </c>
      <c r="O276" s="98">
        <v>0</v>
      </c>
      <c r="P276" s="98">
        <v>1</v>
      </c>
      <c r="Q276" s="98">
        <v>0</v>
      </c>
      <c r="R276" s="98">
        <v>0</v>
      </c>
      <c r="S276" s="98">
        <v>0</v>
      </c>
      <c r="T276" s="6"/>
      <c r="U276" s="6"/>
      <c r="V276" s="6"/>
      <c r="W276" s="6"/>
      <c r="AD276" s="103"/>
      <c r="AE276" s="103"/>
      <c r="AF276" s="103"/>
    </row>
    <row r="277" spans="1:32" ht="33" customHeight="1" x14ac:dyDescent="0.25">
      <c r="A277" s="124"/>
      <c r="B277" s="109"/>
      <c r="C277" s="88" t="s">
        <v>316</v>
      </c>
      <c r="D277" s="96">
        <v>266</v>
      </c>
      <c r="E277" s="97">
        <f t="shared" si="13"/>
        <v>3</v>
      </c>
      <c r="F277" s="97">
        <f t="shared" si="14"/>
        <v>2</v>
      </c>
      <c r="G277" s="97">
        <f t="shared" si="15"/>
        <v>1</v>
      </c>
      <c r="H277" s="98">
        <v>0</v>
      </c>
      <c r="I277" s="98">
        <v>0</v>
      </c>
      <c r="J277" s="98">
        <v>0</v>
      </c>
      <c r="K277" s="98">
        <v>3</v>
      </c>
      <c r="L277" s="98">
        <v>2</v>
      </c>
      <c r="M277" s="98">
        <v>1</v>
      </c>
      <c r="N277" s="98">
        <v>0</v>
      </c>
      <c r="O277" s="98">
        <v>0</v>
      </c>
      <c r="P277" s="98">
        <v>0</v>
      </c>
      <c r="Q277" s="98">
        <v>0</v>
      </c>
      <c r="R277" s="98">
        <v>0</v>
      </c>
      <c r="S277" s="98">
        <v>0</v>
      </c>
      <c r="T277" s="6"/>
      <c r="U277" s="6"/>
      <c r="V277" s="6"/>
      <c r="W277" s="6"/>
      <c r="AD277" s="103"/>
      <c r="AE277" s="103"/>
      <c r="AF277" s="103"/>
    </row>
    <row r="278" spans="1:32" ht="14.25" customHeight="1" x14ac:dyDescent="0.25">
      <c r="A278" s="124"/>
      <c r="B278" s="109"/>
      <c r="C278" s="88" t="s">
        <v>317</v>
      </c>
      <c r="D278" s="96">
        <v>267</v>
      </c>
      <c r="E278" s="97">
        <f t="shared" si="13"/>
        <v>2</v>
      </c>
      <c r="F278" s="97">
        <f t="shared" si="14"/>
        <v>2</v>
      </c>
      <c r="G278" s="97">
        <f t="shared" si="15"/>
        <v>0</v>
      </c>
      <c r="H278" s="98">
        <v>0</v>
      </c>
      <c r="I278" s="98">
        <v>0</v>
      </c>
      <c r="J278" s="98">
        <v>0</v>
      </c>
      <c r="K278" s="98">
        <v>2</v>
      </c>
      <c r="L278" s="98">
        <v>2</v>
      </c>
      <c r="M278" s="98">
        <v>0</v>
      </c>
      <c r="N278" s="98">
        <v>0</v>
      </c>
      <c r="O278" s="98">
        <v>0</v>
      </c>
      <c r="P278" s="98">
        <v>0</v>
      </c>
      <c r="Q278" s="98">
        <v>0</v>
      </c>
      <c r="R278" s="98">
        <v>0</v>
      </c>
      <c r="S278" s="98">
        <v>0</v>
      </c>
      <c r="T278" s="6"/>
      <c r="U278" s="6"/>
      <c r="V278" s="6"/>
      <c r="W278" s="6"/>
      <c r="AD278" s="103"/>
      <c r="AE278" s="103"/>
      <c r="AF278" s="103"/>
    </row>
    <row r="279" spans="1:32" ht="14.25" customHeight="1" x14ac:dyDescent="0.25">
      <c r="A279" s="124"/>
      <c r="B279" s="109"/>
      <c r="C279" s="88" t="s">
        <v>318</v>
      </c>
      <c r="D279" s="96">
        <v>268</v>
      </c>
      <c r="E279" s="97">
        <f t="shared" si="13"/>
        <v>10</v>
      </c>
      <c r="F279" s="97">
        <f t="shared" si="14"/>
        <v>2</v>
      </c>
      <c r="G279" s="97">
        <f t="shared" si="15"/>
        <v>8</v>
      </c>
      <c r="H279" s="98">
        <v>0</v>
      </c>
      <c r="I279" s="98">
        <v>0</v>
      </c>
      <c r="J279" s="98">
        <v>0</v>
      </c>
      <c r="K279" s="98">
        <v>0</v>
      </c>
      <c r="L279" s="98">
        <v>0</v>
      </c>
      <c r="M279" s="98">
        <v>0</v>
      </c>
      <c r="N279" s="98">
        <v>10</v>
      </c>
      <c r="O279" s="98">
        <v>2</v>
      </c>
      <c r="P279" s="98">
        <v>8</v>
      </c>
      <c r="Q279" s="98">
        <v>0</v>
      </c>
      <c r="R279" s="98">
        <v>0</v>
      </c>
      <c r="S279" s="98">
        <v>0</v>
      </c>
      <c r="T279" s="6"/>
      <c r="U279" s="6"/>
      <c r="V279" s="6"/>
      <c r="W279" s="6"/>
      <c r="AD279" s="103"/>
      <c r="AE279" s="103"/>
      <c r="AF279" s="103"/>
    </row>
    <row r="280" spans="1:32" ht="14.25" customHeight="1" x14ac:dyDescent="0.25">
      <c r="A280" s="124"/>
      <c r="B280" s="109"/>
      <c r="C280" s="88" t="s">
        <v>319</v>
      </c>
      <c r="D280" s="96">
        <v>269</v>
      </c>
      <c r="E280" s="97">
        <f t="shared" si="13"/>
        <v>23</v>
      </c>
      <c r="F280" s="97">
        <f t="shared" si="14"/>
        <v>10</v>
      </c>
      <c r="G280" s="97">
        <f t="shared" si="15"/>
        <v>13</v>
      </c>
      <c r="H280" s="98">
        <v>0</v>
      </c>
      <c r="I280" s="98">
        <v>0</v>
      </c>
      <c r="J280" s="98">
        <v>0</v>
      </c>
      <c r="K280" s="98">
        <v>20</v>
      </c>
      <c r="L280" s="98">
        <v>9</v>
      </c>
      <c r="M280" s="98">
        <v>11</v>
      </c>
      <c r="N280" s="98">
        <v>3</v>
      </c>
      <c r="O280" s="98">
        <v>1</v>
      </c>
      <c r="P280" s="98">
        <v>2</v>
      </c>
      <c r="Q280" s="98">
        <v>0</v>
      </c>
      <c r="R280" s="98">
        <v>0</v>
      </c>
      <c r="S280" s="98">
        <v>0</v>
      </c>
      <c r="T280" s="6"/>
      <c r="U280" s="6"/>
      <c r="V280" s="6"/>
      <c r="W280" s="6"/>
      <c r="AD280" s="103"/>
      <c r="AE280" s="103"/>
      <c r="AF280" s="103"/>
    </row>
    <row r="281" spans="1:32" ht="14.25" customHeight="1" x14ac:dyDescent="0.25">
      <c r="A281" s="124"/>
      <c r="B281" s="109"/>
      <c r="C281" s="88" t="s">
        <v>320</v>
      </c>
      <c r="D281" s="96">
        <v>270</v>
      </c>
      <c r="E281" s="97">
        <f t="shared" si="13"/>
        <v>3</v>
      </c>
      <c r="F281" s="97">
        <f t="shared" si="14"/>
        <v>1</v>
      </c>
      <c r="G281" s="97">
        <f t="shared" si="15"/>
        <v>2</v>
      </c>
      <c r="H281" s="98">
        <v>1</v>
      </c>
      <c r="I281" s="98">
        <v>1</v>
      </c>
      <c r="J281" s="98">
        <v>0</v>
      </c>
      <c r="K281" s="98">
        <v>2</v>
      </c>
      <c r="L281" s="98">
        <v>0</v>
      </c>
      <c r="M281" s="98">
        <v>2</v>
      </c>
      <c r="N281" s="98">
        <v>0</v>
      </c>
      <c r="O281" s="98">
        <v>0</v>
      </c>
      <c r="P281" s="98">
        <v>0</v>
      </c>
      <c r="Q281" s="98">
        <v>0</v>
      </c>
      <c r="R281" s="98">
        <v>0</v>
      </c>
      <c r="S281" s="98">
        <v>0</v>
      </c>
      <c r="T281" s="6"/>
      <c r="U281" s="6"/>
      <c r="V281" s="6"/>
      <c r="W281" s="6"/>
      <c r="AD281" s="103"/>
      <c r="AE281" s="103"/>
      <c r="AF281" s="103"/>
    </row>
    <row r="282" spans="1:32" ht="14.25" customHeight="1" x14ac:dyDescent="0.25">
      <c r="A282" s="124"/>
      <c r="B282" s="109"/>
      <c r="C282" s="88" t="s">
        <v>321</v>
      </c>
      <c r="D282" s="96">
        <v>271</v>
      </c>
      <c r="E282" s="97">
        <f t="shared" si="13"/>
        <v>132</v>
      </c>
      <c r="F282" s="97">
        <f t="shared" si="14"/>
        <v>93</v>
      </c>
      <c r="G282" s="97">
        <f t="shared" si="15"/>
        <v>39</v>
      </c>
      <c r="H282" s="98">
        <v>0</v>
      </c>
      <c r="I282" s="98">
        <v>0</v>
      </c>
      <c r="J282" s="98">
        <v>0</v>
      </c>
      <c r="K282" s="98">
        <v>130</v>
      </c>
      <c r="L282" s="98">
        <v>92</v>
      </c>
      <c r="M282" s="98">
        <v>38</v>
      </c>
      <c r="N282" s="98">
        <v>2</v>
      </c>
      <c r="O282" s="98">
        <v>1</v>
      </c>
      <c r="P282" s="98">
        <v>1</v>
      </c>
      <c r="Q282" s="98">
        <v>0</v>
      </c>
      <c r="R282" s="98">
        <v>0</v>
      </c>
      <c r="S282" s="98">
        <v>0</v>
      </c>
      <c r="T282" s="6"/>
      <c r="U282" s="6"/>
      <c r="V282" s="6"/>
      <c r="W282" s="6"/>
      <c r="AD282" s="103"/>
      <c r="AE282" s="103"/>
      <c r="AF282" s="103"/>
    </row>
    <row r="283" spans="1:32" ht="14.25" customHeight="1" x14ac:dyDescent="0.25">
      <c r="A283" s="124"/>
      <c r="B283" s="110"/>
      <c r="C283" s="88" t="s">
        <v>322</v>
      </c>
      <c r="D283" s="96">
        <v>272</v>
      </c>
      <c r="E283" s="97">
        <f t="shared" si="13"/>
        <v>7</v>
      </c>
      <c r="F283" s="97">
        <f t="shared" si="14"/>
        <v>2</v>
      </c>
      <c r="G283" s="97">
        <f t="shared" si="15"/>
        <v>5</v>
      </c>
      <c r="H283" s="98">
        <v>0</v>
      </c>
      <c r="I283" s="98">
        <v>0</v>
      </c>
      <c r="J283" s="98">
        <v>0</v>
      </c>
      <c r="K283" s="98">
        <v>0</v>
      </c>
      <c r="L283" s="98">
        <v>0</v>
      </c>
      <c r="M283" s="98">
        <v>0</v>
      </c>
      <c r="N283" s="98">
        <v>7</v>
      </c>
      <c r="O283" s="98">
        <v>2</v>
      </c>
      <c r="P283" s="98">
        <v>5</v>
      </c>
      <c r="Q283" s="98">
        <v>0</v>
      </c>
      <c r="R283" s="98">
        <v>0</v>
      </c>
      <c r="S283" s="98">
        <v>0</v>
      </c>
      <c r="T283" s="6"/>
      <c r="U283" s="6"/>
      <c r="V283" s="6"/>
      <c r="W283" s="6"/>
      <c r="AD283" s="103"/>
      <c r="AE283" s="103"/>
      <c r="AF283" s="103"/>
    </row>
    <row r="284" spans="1:32" ht="19.5" customHeight="1" x14ac:dyDescent="0.25">
      <c r="A284" s="124" t="s">
        <v>47</v>
      </c>
      <c r="B284" s="108" t="s">
        <v>411</v>
      </c>
      <c r="C284" s="88" t="s">
        <v>323</v>
      </c>
      <c r="D284" s="96">
        <v>273</v>
      </c>
      <c r="E284" s="97">
        <f t="shared" si="13"/>
        <v>520</v>
      </c>
      <c r="F284" s="97">
        <f t="shared" si="14"/>
        <v>77</v>
      </c>
      <c r="G284" s="97">
        <f t="shared" si="15"/>
        <v>443</v>
      </c>
      <c r="H284" s="98">
        <v>0</v>
      </c>
      <c r="I284" s="98">
        <v>0</v>
      </c>
      <c r="J284" s="98">
        <v>0</v>
      </c>
      <c r="K284" s="98">
        <v>516</v>
      </c>
      <c r="L284" s="98">
        <v>77</v>
      </c>
      <c r="M284" s="98">
        <v>439</v>
      </c>
      <c r="N284" s="98">
        <v>4</v>
      </c>
      <c r="O284" s="98">
        <v>0</v>
      </c>
      <c r="P284" s="98">
        <v>4</v>
      </c>
      <c r="Q284" s="98">
        <v>0</v>
      </c>
      <c r="R284" s="98">
        <v>0</v>
      </c>
      <c r="S284" s="98">
        <v>0</v>
      </c>
      <c r="T284" s="6"/>
      <c r="U284" s="6"/>
      <c r="V284" s="6"/>
      <c r="W284" s="6"/>
      <c r="AD284" s="103"/>
      <c r="AE284" s="103"/>
      <c r="AF284" s="103"/>
    </row>
    <row r="285" spans="1:32" ht="19.5" customHeight="1" x14ac:dyDescent="0.25">
      <c r="A285" s="124"/>
      <c r="B285" s="109"/>
      <c r="C285" s="88" t="s">
        <v>324</v>
      </c>
      <c r="D285" s="96">
        <v>274</v>
      </c>
      <c r="E285" s="97">
        <f t="shared" si="13"/>
        <v>1</v>
      </c>
      <c r="F285" s="97">
        <f t="shared" si="14"/>
        <v>0</v>
      </c>
      <c r="G285" s="97">
        <f t="shared" si="15"/>
        <v>1</v>
      </c>
      <c r="H285" s="98">
        <v>0</v>
      </c>
      <c r="I285" s="98">
        <v>0</v>
      </c>
      <c r="J285" s="98">
        <v>0</v>
      </c>
      <c r="K285" s="98">
        <v>0</v>
      </c>
      <c r="L285" s="98">
        <v>0</v>
      </c>
      <c r="M285" s="98">
        <v>0</v>
      </c>
      <c r="N285" s="98">
        <v>1</v>
      </c>
      <c r="O285" s="98">
        <v>0</v>
      </c>
      <c r="P285" s="98">
        <v>1</v>
      </c>
      <c r="Q285" s="98">
        <v>0</v>
      </c>
      <c r="R285" s="98">
        <v>0</v>
      </c>
      <c r="S285" s="98">
        <v>0</v>
      </c>
      <c r="T285" s="6"/>
      <c r="U285" s="6"/>
      <c r="V285" s="6"/>
      <c r="W285" s="6"/>
      <c r="AD285" s="103"/>
      <c r="AE285" s="103"/>
      <c r="AF285" s="103"/>
    </row>
    <row r="286" spans="1:32" ht="19.5" customHeight="1" x14ac:dyDescent="0.25">
      <c r="A286" s="124"/>
      <c r="B286" s="109"/>
      <c r="C286" s="88" t="s">
        <v>325</v>
      </c>
      <c r="D286" s="96">
        <v>275</v>
      </c>
      <c r="E286" s="97">
        <f t="shared" si="13"/>
        <v>50</v>
      </c>
      <c r="F286" s="97">
        <f t="shared" si="14"/>
        <v>21</v>
      </c>
      <c r="G286" s="97">
        <f t="shared" si="15"/>
        <v>29</v>
      </c>
      <c r="H286" s="98">
        <v>50</v>
      </c>
      <c r="I286" s="98">
        <v>21</v>
      </c>
      <c r="J286" s="98">
        <v>29</v>
      </c>
      <c r="K286" s="98">
        <v>0</v>
      </c>
      <c r="L286" s="98">
        <v>0</v>
      </c>
      <c r="M286" s="98">
        <v>0</v>
      </c>
      <c r="N286" s="98">
        <v>0</v>
      </c>
      <c r="O286" s="98">
        <v>0</v>
      </c>
      <c r="P286" s="98">
        <v>0</v>
      </c>
      <c r="Q286" s="98">
        <v>0</v>
      </c>
      <c r="R286" s="98">
        <v>0</v>
      </c>
      <c r="S286" s="98">
        <v>0</v>
      </c>
      <c r="T286" s="6"/>
      <c r="U286" s="6"/>
      <c r="V286" s="6"/>
      <c r="W286" s="6"/>
      <c r="AD286" s="103"/>
      <c r="AE286" s="103"/>
      <c r="AF286" s="103"/>
    </row>
    <row r="287" spans="1:32" ht="19.5" customHeight="1" x14ac:dyDescent="0.25">
      <c r="A287" s="124"/>
      <c r="B287" s="109"/>
      <c r="C287" s="88" t="s">
        <v>326</v>
      </c>
      <c r="D287" s="96">
        <v>276</v>
      </c>
      <c r="E287" s="97">
        <f t="shared" si="13"/>
        <v>10</v>
      </c>
      <c r="F287" s="97">
        <f t="shared" si="14"/>
        <v>0</v>
      </c>
      <c r="G287" s="97">
        <f t="shared" si="15"/>
        <v>10</v>
      </c>
      <c r="H287" s="98">
        <v>10</v>
      </c>
      <c r="I287" s="98">
        <v>0</v>
      </c>
      <c r="J287" s="98">
        <v>10</v>
      </c>
      <c r="K287" s="98">
        <v>0</v>
      </c>
      <c r="L287" s="98">
        <v>0</v>
      </c>
      <c r="M287" s="98">
        <v>0</v>
      </c>
      <c r="N287" s="98">
        <v>0</v>
      </c>
      <c r="O287" s="98">
        <v>0</v>
      </c>
      <c r="P287" s="98">
        <v>0</v>
      </c>
      <c r="Q287" s="98">
        <v>0</v>
      </c>
      <c r="R287" s="98">
        <v>0</v>
      </c>
      <c r="S287" s="98">
        <v>0</v>
      </c>
      <c r="T287" s="6"/>
      <c r="U287" s="6"/>
      <c r="V287" s="6"/>
      <c r="W287" s="6"/>
      <c r="AD287" s="103"/>
      <c r="AE287" s="103"/>
      <c r="AF287" s="103"/>
    </row>
    <row r="288" spans="1:32" ht="19.5" customHeight="1" x14ac:dyDescent="0.25">
      <c r="A288" s="124"/>
      <c r="B288" s="109"/>
      <c r="C288" s="88" t="s">
        <v>327</v>
      </c>
      <c r="D288" s="96">
        <v>277</v>
      </c>
      <c r="E288" s="97">
        <f t="shared" si="13"/>
        <v>799</v>
      </c>
      <c r="F288" s="97">
        <f t="shared" si="14"/>
        <v>171</v>
      </c>
      <c r="G288" s="97">
        <f t="shared" si="15"/>
        <v>628</v>
      </c>
      <c r="H288" s="98">
        <v>0</v>
      </c>
      <c r="I288" s="98">
        <v>0</v>
      </c>
      <c r="J288" s="98">
        <v>0</v>
      </c>
      <c r="K288" s="98">
        <v>799</v>
      </c>
      <c r="L288" s="98">
        <v>171</v>
      </c>
      <c r="M288" s="98">
        <v>628</v>
      </c>
      <c r="N288" s="98">
        <v>0</v>
      </c>
      <c r="O288" s="98">
        <v>0</v>
      </c>
      <c r="P288" s="98">
        <v>0</v>
      </c>
      <c r="Q288" s="98">
        <v>0</v>
      </c>
      <c r="R288" s="98">
        <v>0</v>
      </c>
      <c r="S288" s="98">
        <v>0</v>
      </c>
      <c r="T288" s="6"/>
      <c r="U288" s="6"/>
      <c r="V288" s="6"/>
      <c r="W288" s="6"/>
      <c r="AD288" s="103"/>
      <c r="AE288" s="103"/>
      <c r="AF288" s="103"/>
    </row>
    <row r="289" spans="1:32" ht="19.5" customHeight="1" x14ac:dyDescent="0.25">
      <c r="A289" s="124"/>
      <c r="B289" s="109"/>
      <c r="C289" s="88" t="s">
        <v>328</v>
      </c>
      <c r="D289" s="96">
        <v>278</v>
      </c>
      <c r="E289" s="97">
        <f t="shared" si="13"/>
        <v>1</v>
      </c>
      <c r="F289" s="97">
        <f t="shared" si="14"/>
        <v>0</v>
      </c>
      <c r="G289" s="97">
        <f t="shared" si="15"/>
        <v>1</v>
      </c>
      <c r="H289" s="98">
        <v>0</v>
      </c>
      <c r="I289" s="98">
        <v>0</v>
      </c>
      <c r="J289" s="98">
        <v>0</v>
      </c>
      <c r="K289" s="98">
        <v>0</v>
      </c>
      <c r="L289" s="98">
        <v>0</v>
      </c>
      <c r="M289" s="98">
        <v>0</v>
      </c>
      <c r="N289" s="98">
        <v>1</v>
      </c>
      <c r="O289" s="98">
        <v>0</v>
      </c>
      <c r="P289" s="98">
        <v>1</v>
      </c>
      <c r="Q289" s="98">
        <v>0</v>
      </c>
      <c r="R289" s="98">
        <v>0</v>
      </c>
      <c r="S289" s="98">
        <v>0</v>
      </c>
      <c r="T289" s="6"/>
      <c r="U289" s="6"/>
      <c r="V289" s="6"/>
      <c r="W289" s="6"/>
      <c r="AD289" s="103"/>
      <c r="AE289" s="103"/>
      <c r="AF289" s="103"/>
    </row>
    <row r="290" spans="1:32" ht="19.5" customHeight="1" x14ac:dyDescent="0.25">
      <c r="A290" s="124"/>
      <c r="B290" s="109"/>
      <c r="C290" s="88" t="s">
        <v>329</v>
      </c>
      <c r="D290" s="96">
        <v>279</v>
      </c>
      <c r="E290" s="97">
        <f t="shared" si="13"/>
        <v>2</v>
      </c>
      <c r="F290" s="97">
        <f t="shared" si="14"/>
        <v>0</v>
      </c>
      <c r="G290" s="97">
        <f t="shared" si="15"/>
        <v>2</v>
      </c>
      <c r="H290" s="98">
        <v>0</v>
      </c>
      <c r="I290" s="98">
        <v>0</v>
      </c>
      <c r="J290" s="98">
        <v>0</v>
      </c>
      <c r="K290" s="98">
        <v>0</v>
      </c>
      <c r="L290" s="98">
        <v>0</v>
      </c>
      <c r="M290" s="98">
        <v>0</v>
      </c>
      <c r="N290" s="98">
        <v>2</v>
      </c>
      <c r="O290" s="98">
        <v>0</v>
      </c>
      <c r="P290" s="98">
        <v>2</v>
      </c>
      <c r="Q290" s="98">
        <v>0</v>
      </c>
      <c r="R290" s="98">
        <v>0</v>
      </c>
      <c r="S290" s="98">
        <v>0</v>
      </c>
      <c r="T290" s="6"/>
      <c r="U290" s="6"/>
      <c r="V290" s="6"/>
      <c r="W290" s="6"/>
      <c r="AD290" s="103"/>
      <c r="AE290" s="103"/>
      <c r="AF290" s="103"/>
    </row>
    <row r="291" spans="1:32" ht="19.5" customHeight="1" x14ac:dyDescent="0.25">
      <c r="A291" s="124"/>
      <c r="B291" s="109"/>
      <c r="C291" s="88" t="s">
        <v>330</v>
      </c>
      <c r="D291" s="96">
        <v>280</v>
      </c>
      <c r="E291" s="97">
        <f t="shared" si="13"/>
        <v>11</v>
      </c>
      <c r="F291" s="97">
        <f t="shared" si="14"/>
        <v>3</v>
      </c>
      <c r="G291" s="97">
        <f t="shared" si="15"/>
        <v>8</v>
      </c>
      <c r="H291" s="98">
        <v>0</v>
      </c>
      <c r="I291" s="98">
        <v>0</v>
      </c>
      <c r="J291" s="98">
        <v>0</v>
      </c>
      <c r="K291" s="98">
        <v>0</v>
      </c>
      <c r="L291" s="98">
        <v>0</v>
      </c>
      <c r="M291" s="98">
        <v>0</v>
      </c>
      <c r="N291" s="98">
        <v>10</v>
      </c>
      <c r="O291" s="98">
        <v>3</v>
      </c>
      <c r="P291" s="98">
        <v>7</v>
      </c>
      <c r="Q291" s="98">
        <v>1</v>
      </c>
      <c r="R291" s="98">
        <v>0</v>
      </c>
      <c r="S291" s="98">
        <v>1</v>
      </c>
      <c r="T291" s="6"/>
      <c r="U291" s="6"/>
      <c r="V291" s="6"/>
      <c r="W291" s="6"/>
      <c r="AD291" s="103"/>
      <c r="AE291" s="103"/>
      <c r="AF291" s="103"/>
    </row>
    <row r="292" spans="1:32" ht="19.5" customHeight="1" x14ac:dyDescent="0.25">
      <c r="A292" s="124"/>
      <c r="B292" s="109"/>
      <c r="C292" s="88" t="s">
        <v>331</v>
      </c>
      <c r="D292" s="96">
        <v>281</v>
      </c>
      <c r="E292" s="97">
        <f t="shared" si="13"/>
        <v>3</v>
      </c>
      <c r="F292" s="97">
        <f t="shared" si="14"/>
        <v>0</v>
      </c>
      <c r="G292" s="97">
        <f t="shared" si="15"/>
        <v>3</v>
      </c>
      <c r="H292" s="98">
        <v>0</v>
      </c>
      <c r="I292" s="98">
        <v>0</v>
      </c>
      <c r="J292" s="98">
        <v>0</v>
      </c>
      <c r="K292" s="98">
        <v>0</v>
      </c>
      <c r="L292" s="98">
        <v>0</v>
      </c>
      <c r="M292" s="98">
        <v>0</v>
      </c>
      <c r="N292" s="98">
        <v>3</v>
      </c>
      <c r="O292" s="98">
        <v>0</v>
      </c>
      <c r="P292" s="98">
        <v>3</v>
      </c>
      <c r="Q292" s="98">
        <v>0</v>
      </c>
      <c r="R292" s="98">
        <v>0</v>
      </c>
      <c r="S292" s="98">
        <v>0</v>
      </c>
      <c r="T292" s="6"/>
      <c r="U292" s="6"/>
      <c r="V292" s="6"/>
      <c r="W292" s="6"/>
      <c r="AD292" s="103"/>
      <c r="AE292" s="103"/>
      <c r="AF292" s="103"/>
    </row>
    <row r="293" spans="1:32" ht="19.5" customHeight="1" x14ac:dyDescent="0.25">
      <c r="A293" s="124"/>
      <c r="B293" s="109"/>
      <c r="C293" s="88" t="s">
        <v>332</v>
      </c>
      <c r="D293" s="96">
        <v>282</v>
      </c>
      <c r="E293" s="97">
        <f t="shared" si="13"/>
        <v>2</v>
      </c>
      <c r="F293" s="97">
        <f t="shared" si="14"/>
        <v>1</v>
      </c>
      <c r="G293" s="97">
        <f t="shared" si="15"/>
        <v>1</v>
      </c>
      <c r="H293" s="98">
        <v>0</v>
      </c>
      <c r="I293" s="98">
        <v>0</v>
      </c>
      <c r="J293" s="98">
        <v>0</v>
      </c>
      <c r="K293" s="98">
        <v>0</v>
      </c>
      <c r="L293" s="98">
        <v>0</v>
      </c>
      <c r="M293" s="98">
        <v>0</v>
      </c>
      <c r="N293" s="98">
        <v>2</v>
      </c>
      <c r="O293" s="98">
        <v>1</v>
      </c>
      <c r="P293" s="98">
        <v>1</v>
      </c>
      <c r="Q293" s="98">
        <v>0</v>
      </c>
      <c r="R293" s="98">
        <v>0</v>
      </c>
      <c r="S293" s="98">
        <v>0</v>
      </c>
      <c r="T293" s="6"/>
      <c r="U293" s="6"/>
      <c r="V293" s="6"/>
      <c r="W293" s="6"/>
      <c r="AD293" s="103"/>
      <c r="AE293" s="103"/>
      <c r="AF293" s="103"/>
    </row>
    <row r="294" spans="1:32" ht="19.5" customHeight="1" x14ac:dyDescent="0.25">
      <c r="A294" s="124"/>
      <c r="B294" s="109"/>
      <c r="C294" s="88" t="s">
        <v>333</v>
      </c>
      <c r="D294" s="96">
        <v>283</v>
      </c>
      <c r="E294" s="97">
        <f t="shared" si="13"/>
        <v>1</v>
      </c>
      <c r="F294" s="97">
        <f t="shared" si="14"/>
        <v>0</v>
      </c>
      <c r="G294" s="97">
        <f t="shared" si="15"/>
        <v>1</v>
      </c>
      <c r="H294" s="98">
        <v>0</v>
      </c>
      <c r="I294" s="98">
        <v>0</v>
      </c>
      <c r="J294" s="98">
        <v>0</v>
      </c>
      <c r="K294" s="98">
        <v>0</v>
      </c>
      <c r="L294" s="98">
        <v>0</v>
      </c>
      <c r="M294" s="98">
        <v>0</v>
      </c>
      <c r="N294" s="98">
        <v>1</v>
      </c>
      <c r="O294" s="98">
        <v>0</v>
      </c>
      <c r="P294" s="98">
        <v>1</v>
      </c>
      <c r="Q294" s="98">
        <v>0</v>
      </c>
      <c r="R294" s="98">
        <v>0</v>
      </c>
      <c r="S294" s="98">
        <v>0</v>
      </c>
      <c r="T294" s="6"/>
      <c r="U294" s="6"/>
      <c r="V294" s="6"/>
      <c r="W294" s="6"/>
      <c r="AD294" s="103"/>
      <c r="AE294" s="103"/>
      <c r="AF294" s="103"/>
    </row>
    <row r="295" spans="1:32" ht="19.5" customHeight="1" x14ac:dyDescent="0.25">
      <c r="A295" s="124"/>
      <c r="B295" s="109"/>
      <c r="C295" s="88" t="s">
        <v>334</v>
      </c>
      <c r="D295" s="96">
        <v>284</v>
      </c>
      <c r="E295" s="97">
        <f t="shared" si="13"/>
        <v>1</v>
      </c>
      <c r="F295" s="97">
        <f t="shared" si="14"/>
        <v>0</v>
      </c>
      <c r="G295" s="97">
        <f t="shared" si="15"/>
        <v>1</v>
      </c>
      <c r="H295" s="98">
        <v>0</v>
      </c>
      <c r="I295" s="98">
        <v>0</v>
      </c>
      <c r="J295" s="98">
        <v>0</v>
      </c>
      <c r="K295" s="98">
        <v>0</v>
      </c>
      <c r="L295" s="98">
        <v>0</v>
      </c>
      <c r="M295" s="98">
        <v>0</v>
      </c>
      <c r="N295" s="98">
        <v>1</v>
      </c>
      <c r="O295" s="98">
        <v>0</v>
      </c>
      <c r="P295" s="98">
        <v>1</v>
      </c>
      <c r="Q295" s="98">
        <v>0</v>
      </c>
      <c r="R295" s="98">
        <v>0</v>
      </c>
      <c r="S295" s="98">
        <v>0</v>
      </c>
      <c r="T295" s="6"/>
      <c r="U295" s="6"/>
      <c r="V295" s="6"/>
      <c r="W295" s="6"/>
      <c r="AD295" s="103"/>
      <c r="AE295" s="103"/>
      <c r="AF295" s="103"/>
    </row>
    <row r="296" spans="1:32" ht="19.5" customHeight="1" x14ac:dyDescent="0.25">
      <c r="A296" s="124"/>
      <c r="B296" s="109"/>
      <c r="C296" s="88" t="s">
        <v>335</v>
      </c>
      <c r="D296" s="96">
        <v>285</v>
      </c>
      <c r="E296" s="97">
        <f t="shared" si="13"/>
        <v>1</v>
      </c>
      <c r="F296" s="97">
        <f t="shared" si="14"/>
        <v>0</v>
      </c>
      <c r="G296" s="97">
        <f t="shared" si="15"/>
        <v>1</v>
      </c>
      <c r="H296" s="98">
        <v>0</v>
      </c>
      <c r="I296" s="98">
        <v>0</v>
      </c>
      <c r="J296" s="98">
        <v>0</v>
      </c>
      <c r="K296" s="98">
        <v>0</v>
      </c>
      <c r="L296" s="98">
        <v>0</v>
      </c>
      <c r="M296" s="98">
        <v>0</v>
      </c>
      <c r="N296" s="98">
        <v>1</v>
      </c>
      <c r="O296" s="98">
        <v>0</v>
      </c>
      <c r="P296" s="98">
        <v>1</v>
      </c>
      <c r="Q296" s="98">
        <v>0</v>
      </c>
      <c r="R296" s="98">
        <v>0</v>
      </c>
      <c r="S296" s="98">
        <v>0</v>
      </c>
      <c r="T296" s="6"/>
      <c r="U296" s="6"/>
      <c r="V296" s="6"/>
      <c r="W296" s="6"/>
      <c r="AD296" s="103"/>
      <c r="AE296" s="103"/>
      <c r="AF296" s="103"/>
    </row>
    <row r="297" spans="1:32" ht="19.5" customHeight="1" x14ac:dyDescent="0.25">
      <c r="A297" s="124"/>
      <c r="B297" s="109"/>
      <c r="C297" s="88" t="s">
        <v>336</v>
      </c>
      <c r="D297" s="96">
        <v>286</v>
      </c>
      <c r="E297" s="97">
        <f t="shared" si="13"/>
        <v>2</v>
      </c>
      <c r="F297" s="97">
        <f t="shared" si="14"/>
        <v>0</v>
      </c>
      <c r="G297" s="97">
        <f t="shared" si="15"/>
        <v>2</v>
      </c>
      <c r="H297" s="98">
        <v>0</v>
      </c>
      <c r="I297" s="98">
        <v>0</v>
      </c>
      <c r="J297" s="98">
        <v>0</v>
      </c>
      <c r="K297" s="98">
        <v>0</v>
      </c>
      <c r="L297" s="98">
        <v>0</v>
      </c>
      <c r="M297" s="98">
        <v>0</v>
      </c>
      <c r="N297" s="98">
        <v>2</v>
      </c>
      <c r="O297" s="98">
        <v>0</v>
      </c>
      <c r="P297" s="98">
        <v>2</v>
      </c>
      <c r="Q297" s="98">
        <v>0</v>
      </c>
      <c r="R297" s="98">
        <v>0</v>
      </c>
      <c r="S297" s="98">
        <v>0</v>
      </c>
      <c r="T297" s="6"/>
      <c r="U297" s="6"/>
      <c r="V297" s="6"/>
      <c r="W297" s="6"/>
      <c r="AD297" s="103"/>
      <c r="AE297" s="103"/>
      <c r="AF297" s="103"/>
    </row>
    <row r="298" spans="1:32" ht="19.5" customHeight="1" x14ac:dyDescent="0.25">
      <c r="A298" s="124"/>
      <c r="B298" s="109"/>
      <c r="C298" s="88" t="s">
        <v>337</v>
      </c>
      <c r="D298" s="96">
        <v>287</v>
      </c>
      <c r="E298" s="97">
        <f t="shared" si="13"/>
        <v>18</v>
      </c>
      <c r="F298" s="97">
        <f t="shared" si="14"/>
        <v>2</v>
      </c>
      <c r="G298" s="97">
        <f t="shared" si="15"/>
        <v>16</v>
      </c>
      <c r="H298" s="98">
        <v>0</v>
      </c>
      <c r="I298" s="98">
        <v>0</v>
      </c>
      <c r="J298" s="98">
        <v>0</v>
      </c>
      <c r="K298" s="98">
        <v>18</v>
      </c>
      <c r="L298" s="98">
        <v>2</v>
      </c>
      <c r="M298" s="98">
        <v>16</v>
      </c>
      <c r="N298" s="98">
        <v>0</v>
      </c>
      <c r="O298" s="98">
        <v>0</v>
      </c>
      <c r="P298" s="98">
        <v>0</v>
      </c>
      <c r="Q298" s="98">
        <v>0</v>
      </c>
      <c r="R298" s="98">
        <v>0</v>
      </c>
      <c r="S298" s="98">
        <v>0</v>
      </c>
      <c r="T298" s="6"/>
      <c r="U298" s="6"/>
      <c r="V298" s="6"/>
      <c r="W298" s="6"/>
      <c r="AD298" s="103"/>
      <c r="AE298" s="103"/>
      <c r="AF298" s="103"/>
    </row>
    <row r="299" spans="1:32" ht="19.5" customHeight="1" x14ac:dyDescent="0.25">
      <c r="A299" s="124"/>
      <c r="B299" s="109"/>
      <c r="C299" s="88" t="s">
        <v>338</v>
      </c>
      <c r="D299" s="96">
        <v>288</v>
      </c>
      <c r="E299" s="97">
        <f t="shared" si="13"/>
        <v>53</v>
      </c>
      <c r="F299" s="97">
        <f t="shared" si="14"/>
        <v>13</v>
      </c>
      <c r="G299" s="97">
        <f t="shared" si="15"/>
        <v>40</v>
      </c>
      <c r="H299" s="98">
        <v>52</v>
      </c>
      <c r="I299" s="98">
        <v>13</v>
      </c>
      <c r="J299" s="98">
        <v>39</v>
      </c>
      <c r="K299" s="98">
        <v>0</v>
      </c>
      <c r="L299" s="98">
        <v>0</v>
      </c>
      <c r="M299" s="98">
        <v>0</v>
      </c>
      <c r="N299" s="98">
        <v>1</v>
      </c>
      <c r="O299" s="98">
        <v>0</v>
      </c>
      <c r="P299" s="98">
        <v>1</v>
      </c>
      <c r="Q299" s="98">
        <v>0</v>
      </c>
      <c r="R299" s="98">
        <v>0</v>
      </c>
      <c r="S299" s="98">
        <v>0</v>
      </c>
      <c r="T299" s="6"/>
      <c r="U299" s="6"/>
      <c r="V299" s="6"/>
      <c r="W299" s="6"/>
      <c r="AD299" s="103"/>
      <c r="AE299" s="103"/>
      <c r="AF299" s="103"/>
    </row>
    <row r="300" spans="1:32" ht="19.5" customHeight="1" x14ac:dyDescent="0.25">
      <c r="A300" s="124"/>
      <c r="B300" s="109"/>
      <c r="C300" s="88" t="s">
        <v>339</v>
      </c>
      <c r="D300" s="96">
        <v>289</v>
      </c>
      <c r="E300" s="97">
        <f t="shared" si="13"/>
        <v>1</v>
      </c>
      <c r="F300" s="97">
        <f t="shared" si="14"/>
        <v>0</v>
      </c>
      <c r="G300" s="97">
        <f t="shared" si="15"/>
        <v>1</v>
      </c>
      <c r="H300" s="98">
        <v>0</v>
      </c>
      <c r="I300" s="98">
        <v>0</v>
      </c>
      <c r="J300" s="98">
        <v>0</v>
      </c>
      <c r="K300" s="98">
        <v>0</v>
      </c>
      <c r="L300" s="98">
        <v>0</v>
      </c>
      <c r="M300" s="98">
        <v>0</v>
      </c>
      <c r="N300" s="98">
        <v>1</v>
      </c>
      <c r="O300" s="98">
        <v>0</v>
      </c>
      <c r="P300" s="98">
        <v>1</v>
      </c>
      <c r="Q300" s="98">
        <v>0</v>
      </c>
      <c r="R300" s="98">
        <v>0</v>
      </c>
      <c r="S300" s="98">
        <v>0</v>
      </c>
      <c r="T300" s="6"/>
      <c r="U300" s="6"/>
      <c r="V300" s="6"/>
      <c r="W300" s="6"/>
      <c r="AD300" s="103"/>
      <c r="AE300" s="103"/>
      <c r="AF300" s="103"/>
    </row>
    <row r="301" spans="1:32" ht="19.5" customHeight="1" x14ac:dyDescent="0.25">
      <c r="A301" s="124"/>
      <c r="B301" s="109"/>
      <c r="C301" s="88" t="s">
        <v>340</v>
      </c>
      <c r="D301" s="96">
        <v>290</v>
      </c>
      <c r="E301" s="97">
        <f t="shared" si="13"/>
        <v>1</v>
      </c>
      <c r="F301" s="97">
        <f t="shared" si="14"/>
        <v>0</v>
      </c>
      <c r="G301" s="97">
        <f t="shared" si="15"/>
        <v>1</v>
      </c>
      <c r="H301" s="98">
        <v>0</v>
      </c>
      <c r="I301" s="98">
        <v>0</v>
      </c>
      <c r="J301" s="98">
        <v>0</v>
      </c>
      <c r="K301" s="98">
        <v>0</v>
      </c>
      <c r="L301" s="98">
        <v>0</v>
      </c>
      <c r="M301" s="98">
        <v>0</v>
      </c>
      <c r="N301" s="98">
        <v>1</v>
      </c>
      <c r="O301" s="98">
        <v>0</v>
      </c>
      <c r="P301" s="98">
        <v>1</v>
      </c>
      <c r="Q301" s="98">
        <v>0</v>
      </c>
      <c r="R301" s="98">
        <v>0</v>
      </c>
      <c r="S301" s="98">
        <v>0</v>
      </c>
      <c r="T301" s="6"/>
      <c r="U301" s="6"/>
      <c r="V301" s="6"/>
      <c r="W301" s="6"/>
      <c r="AD301" s="103"/>
      <c r="AE301" s="103"/>
      <c r="AF301" s="103"/>
    </row>
    <row r="302" spans="1:32" ht="19.5" customHeight="1" x14ac:dyDescent="0.25">
      <c r="A302" s="124"/>
      <c r="B302" s="109"/>
      <c r="C302" s="88" t="s">
        <v>331</v>
      </c>
      <c r="D302" s="96">
        <v>291</v>
      </c>
      <c r="E302" s="97">
        <f t="shared" si="13"/>
        <v>13</v>
      </c>
      <c r="F302" s="97">
        <f t="shared" si="14"/>
        <v>4</v>
      </c>
      <c r="G302" s="97">
        <f t="shared" si="15"/>
        <v>9</v>
      </c>
      <c r="H302" s="98">
        <v>0</v>
      </c>
      <c r="I302" s="98">
        <v>0</v>
      </c>
      <c r="J302" s="98">
        <v>0</v>
      </c>
      <c r="K302" s="98">
        <v>0</v>
      </c>
      <c r="L302" s="98">
        <v>0</v>
      </c>
      <c r="M302" s="98">
        <v>0</v>
      </c>
      <c r="N302" s="98">
        <v>13</v>
      </c>
      <c r="O302" s="98">
        <v>4</v>
      </c>
      <c r="P302" s="98">
        <v>9</v>
      </c>
      <c r="Q302" s="98">
        <v>0</v>
      </c>
      <c r="R302" s="98">
        <v>0</v>
      </c>
      <c r="S302" s="98">
        <v>0</v>
      </c>
      <c r="T302" s="6"/>
      <c r="U302" s="6"/>
      <c r="V302" s="6"/>
      <c r="W302" s="6"/>
      <c r="AD302" s="103"/>
      <c r="AE302" s="103"/>
      <c r="AF302" s="103"/>
    </row>
    <row r="303" spans="1:32" ht="19.5" customHeight="1" x14ac:dyDescent="0.25">
      <c r="A303" s="124"/>
      <c r="B303" s="109"/>
      <c r="C303" s="88" t="s">
        <v>341</v>
      </c>
      <c r="D303" s="96">
        <v>292</v>
      </c>
      <c r="E303" s="97">
        <f t="shared" si="13"/>
        <v>15</v>
      </c>
      <c r="F303" s="97">
        <f t="shared" si="14"/>
        <v>8</v>
      </c>
      <c r="G303" s="97">
        <f t="shared" si="15"/>
        <v>7</v>
      </c>
      <c r="H303" s="98">
        <v>0</v>
      </c>
      <c r="I303" s="98">
        <v>0</v>
      </c>
      <c r="J303" s="98">
        <v>0</v>
      </c>
      <c r="K303" s="98">
        <v>0</v>
      </c>
      <c r="L303" s="98">
        <v>0</v>
      </c>
      <c r="M303" s="98">
        <v>0</v>
      </c>
      <c r="N303" s="98">
        <v>15</v>
      </c>
      <c r="O303" s="98">
        <v>8</v>
      </c>
      <c r="P303" s="98">
        <v>7</v>
      </c>
      <c r="Q303" s="98">
        <v>0</v>
      </c>
      <c r="R303" s="98">
        <v>0</v>
      </c>
      <c r="S303" s="98">
        <v>0</v>
      </c>
      <c r="T303" s="6"/>
      <c r="U303" s="6"/>
      <c r="V303" s="6"/>
      <c r="W303" s="6"/>
      <c r="AD303" s="103"/>
      <c r="AE303" s="103"/>
      <c r="AF303" s="103"/>
    </row>
    <row r="304" spans="1:32" ht="19.5" customHeight="1" x14ac:dyDescent="0.25">
      <c r="A304" s="124"/>
      <c r="B304" s="109"/>
      <c r="C304" s="88" t="s">
        <v>342</v>
      </c>
      <c r="D304" s="96">
        <v>293</v>
      </c>
      <c r="E304" s="97">
        <f t="shared" si="13"/>
        <v>1</v>
      </c>
      <c r="F304" s="97">
        <f t="shared" si="14"/>
        <v>0</v>
      </c>
      <c r="G304" s="97">
        <f t="shared" si="15"/>
        <v>1</v>
      </c>
      <c r="H304" s="98">
        <v>0</v>
      </c>
      <c r="I304" s="98">
        <v>0</v>
      </c>
      <c r="J304" s="98">
        <v>0</v>
      </c>
      <c r="K304" s="98">
        <v>0</v>
      </c>
      <c r="L304" s="98">
        <v>0</v>
      </c>
      <c r="M304" s="98">
        <v>0</v>
      </c>
      <c r="N304" s="98">
        <v>1</v>
      </c>
      <c r="O304" s="98">
        <v>0</v>
      </c>
      <c r="P304" s="98">
        <v>1</v>
      </c>
      <c r="Q304" s="98">
        <v>0</v>
      </c>
      <c r="R304" s="98">
        <v>0</v>
      </c>
      <c r="S304" s="98">
        <v>0</v>
      </c>
      <c r="T304" s="6"/>
      <c r="U304" s="6"/>
      <c r="V304" s="6"/>
      <c r="W304" s="6"/>
      <c r="AD304" s="103"/>
      <c r="AE304" s="103"/>
      <c r="AF304" s="103"/>
    </row>
    <row r="305" spans="1:32" ht="19.5" customHeight="1" x14ac:dyDescent="0.25">
      <c r="A305" s="124"/>
      <c r="B305" s="109"/>
      <c r="C305" s="88" t="s">
        <v>343</v>
      </c>
      <c r="D305" s="96">
        <v>294</v>
      </c>
      <c r="E305" s="97">
        <f t="shared" si="13"/>
        <v>1</v>
      </c>
      <c r="F305" s="97">
        <f t="shared" si="14"/>
        <v>0</v>
      </c>
      <c r="G305" s="97">
        <f t="shared" si="15"/>
        <v>1</v>
      </c>
      <c r="H305" s="98">
        <v>0</v>
      </c>
      <c r="I305" s="98">
        <v>0</v>
      </c>
      <c r="J305" s="98">
        <v>0</v>
      </c>
      <c r="K305" s="98">
        <v>0</v>
      </c>
      <c r="L305" s="98">
        <v>0</v>
      </c>
      <c r="M305" s="98">
        <v>0</v>
      </c>
      <c r="N305" s="98">
        <v>1</v>
      </c>
      <c r="O305" s="98">
        <v>0</v>
      </c>
      <c r="P305" s="98">
        <v>1</v>
      </c>
      <c r="Q305" s="98">
        <v>0</v>
      </c>
      <c r="R305" s="98">
        <v>0</v>
      </c>
      <c r="S305" s="98">
        <v>0</v>
      </c>
      <c r="T305" s="6"/>
      <c r="U305" s="6"/>
      <c r="V305" s="6"/>
      <c r="W305" s="6"/>
      <c r="AD305" s="103"/>
      <c r="AE305" s="103"/>
      <c r="AF305" s="103"/>
    </row>
    <row r="306" spans="1:32" ht="19.5" customHeight="1" x14ac:dyDescent="0.25">
      <c r="A306" s="124"/>
      <c r="B306" s="109"/>
      <c r="C306" s="88" t="s">
        <v>344</v>
      </c>
      <c r="D306" s="96">
        <v>295</v>
      </c>
      <c r="E306" s="97">
        <f t="shared" si="13"/>
        <v>1</v>
      </c>
      <c r="F306" s="97">
        <f t="shared" si="14"/>
        <v>0</v>
      </c>
      <c r="G306" s="97">
        <f t="shared" si="15"/>
        <v>1</v>
      </c>
      <c r="H306" s="98">
        <v>0</v>
      </c>
      <c r="I306" s="98">
        <v>0</v>
      </c>
      <c r="J306" s="98">
        <v>0</v>
      </c>
      <c r="K306" s="98">
        <v>0</v>
      </c>
      <c r="L306" s="98">
        <v>0</v>
      </c>
      <c r="M306" s="98">
        <v>0</v>
      </c>
      <c r="N306" s="98">
        <v>1</v>
      </c>
      <c r="O306" s="98">
        <v>0</v>
      </c>
      <c r="P306" s="98">
        <v>1</v>
      </c>
      <c r="Q306" s="98">
        <v>0</v>
      </c>
      <c r="R306" s="98">
        <v>0</v>
      </c>
      <c r="S306" s="98">
        <v>0</v>
      </c>
      <c r="T306" s="6"/>
      <c r="U306" s="6"/>
      <c r="V306" s="6"/>
      <c r="W306" s="6"/>
      <c r="AD306" s="103"/>
      <c r="AE306" s="103"/>
      <c r="AF306" s="103"/>
    </row>
    <row r="307" spans="1:32" ht="19.5" customHeight="1" x14ac:dyDescent="0.25">
      <c r="A307" s="124"/>
      <c r="B307" s="109"/>
      <c r="C307" s="88" t="s">
        <v>345</v>
      </c>
      <c r="D307" s="96">
        <v>296</v>
      </c>
      <c r="E307" s="97">
        <f t="shared" si="13"/>
        <v>1365</v>
      </c>
      <c r="F307" s="97">
        <f t="shared" si="14"/>
        <v>77</v>
      </c>
      <c r="G307" s="97">
        <f t="shared" si="15"/>
        <v>1288</v>
      </c>
      <c r="H307" s="98">
        <v>494</v>
      </c>
      <c r="I307" s="98">
        <v>25</v>
      </c>
      <c r="J307" s="98">
        <v>469</v>
      </c>
      <c r="K307" s="98">
        <v>846</v>
      </c>
      <c r="L307" s="98">
        <v>51</v>
      </c>
      <c r="M307" s="98">
        <v>795</v>
      </c>
      <c r="N307" s="98">
        <v>25</v>
      </c>
      <c r="O307" s="98">
        <v>1</v>
      </c>
      <c r="P307" s="98">
        <v>24</v>
      </c>
      <c r="Q307" s="98">
        <v>0</v>
      </c>
      <c r="R307" s="98">
        <v>0</v>
      </c>
      <c r="S307" s="98">
        <v>0</v>
      </c>
      <c r="T307" s="6"/>
      <c r="U307" s="6"/>
      <c r="V307" s="6"/>
      <c r="W307" s="6"/>
      <c r="AD307" s="103"/>
      <c r="AE307" s="103"/>
      <c r="AF307" s="103"/>
    </row>
    <row r="308" spans="1:32" ht="19.5" customHeight="1" x14ac:dyDescent="0.25">
      <c r="A308" s="124"/>
      <c r="B308" s="109"/>
      <c r="C308" s="88" t="s">
        <v>346</v>
      </c>
      <c r="D308" s="96">
        <v>297</v>
      </c>
      <c r="E308" s="97">
        <f t="shared" si="13"/>
        <v>2</v>
      </c>
      <c r="F308" s="97">
        <f t="shared" si="14"/>
        <v>0</v>
      </c>
      <c r="G308" s="97">
        <f t="shared" si="15"/>
        <v>2</v>
      </c>
      <c r="H308" s="98">
        <v>0</v>
      </c>
      <c r="I308" s="98">
        <v>0</v>
      </c>
      <c r="J308" s="98">
        <v>0</v>
      </c>
      <c r="K308" s="98">
        <v>0</v>
      </c>
      <c r="L308" s="98">
        <v>0</v>
      </c>
      <c r="M308" s="98">
        <v>0</v>
      </c>
      <c r="N308" s="98">
        <v>2</v>
      </c>
      <c r="O308" s="98">
        <v>0</v>
      </c>
      <c r="P308" s="98">
        <v>2</v>
      </c>
      <c r="Q308" s="98">
        <v>0</v>
      </c>
      <c r="R308" s="98">
        <v>0</v>
      </c>
      <c r="S308" s="98">
        <v>0</v>
      </c>
      <c r="T308" s="6"/>
      <c r="U308" s="6"/>
      <c r="V308" s="6"/>
      <c r="W308" s="6"/>
      <c r="AD308" s="103"/>
      <c r="AE308" s="103"/>
      <c r="AF308" s="103"/>
    </row>
    <row r="309" spans="1:32" ht="19.5" customHeight="1" x14ac:dyDescent="0.25">
      <c r="A309" s="124"/>
      <c r="B309" s="109"/>
      <c r="C309" s="88" t="s">
        <v>347</v>
      </c>
      <c r="D309" s="96">
        <v>298</v>
      </c>
      <c r="E309" s="97">
        <f t="shared" si="13"/>
        <v>72</v>
      </c>
      <c r="F309" s="97">
        <f t="shared" si="14"/>
        <v>2</v>
      </c>
      <c r="G309" s="97">
        <f t="shared" si="15"/>
        <v>70</v>
      </c>
      <c r="H309" s="98">
        <v>8</v>
      </c>
      <c r="I309" s="98">
        <v>1</v>
      </c>
      <c r="J309" s="98">
        <v>7</v>
      </c>
      <c r="K309" s="98">
        <v>63</v>
      </c>
      <c r="L309" s="98">
        <v>1</v>
      </c>
      <c r="M309" s="98">
        <v>62</v>
      </c>
      <c r="N309" s="98">
        <v>1</v>
      </c>
      <c r="O309" s="98">
        <v>0</v>
      </c>
      <c r="P309" s="98">
        <v>1</v>
      </c>
      <c r="Q309" s="98">
        <v>0</v>
      </c>
      <c r="R309" s="98">
        <v>0</v>
      </c>
      <c r="S309" s="98">
        <v>0</v>
      </c>
      <c r="T309" s="6"/>
      <c r="U309" s="6"/>
      <c r="V309" s="6"/>
      <c r="W309" s="6"/>
      <c r="AD309" s="103"/>
      <c r="AE309" s="103"/>
      <c r="AF309" s="103"/>
    </row>
    <row r="310" spans="1:32" ht="19.5" customHeight="1" x14ac:dyDescent="0.25">
      <c r="A310" s="124"/>
      <c r="B310" s="109"/>
      <c r="C310" s="88" t="s">
        <v>348</v>
      </c>
      <c r="D310" s="96">
        <v>299</v>
      </c>
      <c r="E310" s="97">
        <f t="shared" si="13"/>
        <v>80</v>
      </c>
      <c r="F310" s="97">
        <f t="shared" si="14"/>
        <v>11</v>
      </c>
      <c r="G310" s="97">
        <f t="shared" si="15"/>
        <v>69</v>
      </c>
      <c r="H310" s="98">
        <v>0</v>
      </c>
      <c r="I310" s="98">
        <v>0</v>
      </c>
      <c r="J310" s="98">
        <v>0</v>
      </c>
      <c r="K310" s="98">
        <v>75</v>
      </c>
      <c r="L310" s="98">
        <v>10</v>
      </c>
      <c r="M310" s="98">
        <v>65</v>
      </c>
      <c r="N310" s="98">
        <v>5</v>
      </c>
      <c r="O310" s="98">
        <v>1</v>
      </c>
      <c r="P310" s="98">
        <v>4</v>
      </c>
      <c r="Q310" s="98">
        <v>0</v>
      </c>
      <c r="R310" s="98">
        <v>0</v>
      </c>
      <c r="S310" s="98">
        <v>0</v>
      </c>
      <c r="T310" s="6"/>
      <c r="U310" s="6"/>
      <c r="V310" s="6"/>
      <c r="W310" s="6"/>
      <c r="AD310" s="103"/>
      <c r="AE310" s="103"/>
      <c r="AF310" s="103"/>
    </row>
    <row r="311" spans="1:32" ht="19.5" customHeight="1" x14ac:dyDescent="0.25">
      <c r="A311" s="124"/>
      <c r="B311" s="109"/>
      <c r="C311" s="88" t="s">
        <v>349</v>
      </c>
      <c r="D311" s="96">
        <v>300</v>
      </c>
      <c r="E311" s="97">
        <f t="shared" si="13"/>
        <v>56</v>
      </c>
      <c r="F311" s="97">
        <f t="shared" si="14"/>
        <v>10</v>
      </c>
      <c r="G311" s="97">
        <f t="shared" si="15"/>
        <v>46</v>
      </c>
      <c r="H311" s="98">
        <v>55</v>
      </c>
      <c r="I311" s="98">
        <v>10</v>
      </c>
      <c r="J311" s="98">
        <v>45</v>
      </c>
      <c r="K311" s="98">
        <v>0</v>
      </c>
      <c r="L311" s="98">
        <v>0</v>
      </c>
      <c r="M311" s="98">
        <v>0</v>
      </c>
      <c r="N311" s="98">
        <v>1</v>
      </c>
      <c r="O311" s="98">
        <v>0</v>
      </c>
      <c r="P311" s="98">
        <v>1</v>
      </c>
      <c r="Q311" s="98">
        <v>0</v>
      </c>
      <c r="R311" s="98">
        <v>0</v>
      </c>
      <c r="S311" s="98">
        <v>0</v>
      </c>
      <c r="T311" s="6"/>
      <c r="U311" s="6"/>
      <c r="V311" s="6"/>
      <c r="W311" s="6"/>
      <c r="AD311" s="103"/>
      <c r="AE311" s="103"/>
      <c r="AF311" s="103"/>
    </row>
    <row r="312" spans="1:32" ht="19.5" customHeight="1" x14ac:dyDescent="0.25">
      <c r="A312" s="124"/>
      <c r="B312" s="109"/>
      <c r="C312" s="88" t="s">
        <v>350</v>
      </c>
      <c r="D312" s="96">
        <v>301</v>
      </c>
      <c r="E312" s="97">
        <f t="shared" si="13"/>
        <v>20</v>
      </c>
      <c r="F312" s="97">
        <f t="shared" si="14"/>
        <v>6</v>
      </c>
      <c r="G312" s="97">
        <f t="shared" si="15"/>
        <v>14</v>
      </c>
      <c r="H312" s="98">
        <v>0</v>
      </c>
      <c r="I312" s="98">
        <v>0</v>
      </c>
      <c r="J312" s="98">
        <v>0</v>
      </c>
      <c r="K312" s="98">
        <v>19</v>
      </c>
      <c r="L312" s="98">
        <v>6</v>
      </c>
      <c r="M312" s="98">
        <v>13</v>
      </c>
      <c r="N312" s="98">
        <v>1</v>
      </c>
      <c r="O312" s="98">
        <v>0</v>
      </c>
      <c r="P312" s="98">
        <v>1</v>
      </c>
      <c r="Q312" s="98">
        <v>0</v>
      </c>
      <c r="R312" s="98">
        <v>0</v>
      </c>
      <c r="S312" s="98">
        <v>0</v>
      </c>
      <c r="T312" s="6"/>
      <c r="U312" s="6"/>
      <c r="V312" s="6"/>
      <c r="W312" s="6"/>
      <c r="AD312" s="103"/>
      <c r="AE312" s="103"/>
      <c r="AF312" s="103"/>
    </row>
    <row r="313" spans="1:32" ht="19.5" customHeight="1" x14ac:dyDescent="0.25">
      <c r="A313" s="124"/>
      <c r="B313" s="109"/>
      <c r="C313" s="88" t="s">
        <v>351</v>
      </c>
      <c r="D313" s="96">
        <v>302</v>
      </c>
      <c r="E313" s="97">
        <f t="shared" si="13"/>
        <v>6</v>
      </c>
      <c r="F313" s="97">
        <f t="shared" si="14"/>
        <v>0</v>
      </c>
      <c r="G313" s="97">
        <f t="shared" si="15"/>
        <v>6</v>
      </c>
      <c r="H313" s="98">
        <v>0</v>
      </c>
      <c r="I313" s="98">
        <v>0</v>
      </c>
      <c r="J313" s="98">
        <v>0</v>
      </c>
      <c r="K313" s="98">
        <v>6</v>
      </c>
      <c r="L313" s="98">
        <v>0</v>
      </c>
      <c r="M313" s="98">
        <v>6</v>
      </c>
      <c r="N313" s="98">
        <v>0</v>
      </c>
      <c r="O313" s="98">
        <v>0</v>
      </c>
      <c r="P313" s="98">
        <v>0</v>
      </c>
      <c r="Q313" s="98">
        <v>0</v>
      </c>
      <c r="R313" s="98">
        <v>0</v>
      </c>
      <c r="S313" s="98">
        <v>0</v>
      </c>
      <c r="T313" s="6"/>
      <c r="U313" s="6"/>
      <c r="V313" s="6"/>
      <c r="W313" s="6"/>
      <c r="AD313" s="103"/>
      <c r="AE313" s="103"/>
      <c r="AF313" s="103"/>
    </row>
    <row r="314" spans="1:32" ht="19.5" customHeight="1" x14ac:dyDescent="0.25">
      <c r="A314" s="124"/>
      <c r="B314" s="109"/>
      <c r="C314" s="88" t="s">
        <v>352</v>
      </c>
      <c r="D314" s="96">
        <v>303</v>
      </c>
      <c r="E314" s="97">
        <f t="shared" si="13"/>
        <v>832</v>
      </c>
      <c r="F314" s="97">
        <f t="shared" si="14"/>
        <v>55</v>
      </c>
      <c r="G314" s="97">
        <f t="shared" si="15"/>
        <v>777</v>
      </c>
      <c r="H314" s="98">
        <v>0</v>
      </c>
      <c r="I314" s="98">
        <v>0</v>
      </c>
      <c r="J314" s="98">
        <v>0</v>
      </c>
      <c r="K314" s="98">
        <v>796</v>
      </c>
      <c r="L314" s="98">
        <v>53</v>
      </c>
      <c r="M314" s="98">
        <v>743</v>
      </c>
      <c r="N314" s="98">
        <v>36</v>
      </c>
      <c r="O314" s="98">
        <v>2</v>
      </c>
      <c r="P314" s="98">
        <v>34</v>
      </c>
      <c r="Q314" s="98">
        <v>0</v>
      </c>
      <c r="R314" s="98">
        <v>0</v>
      </c>
      <c r="S314" s="98">
        <v>0</v>
      </c>
      <c r="T314" s="6"/>
      <c r="U314" s="6"/>
      <c r="V314" s="6"/>
      <c r="W314" s="6"/>
      <c r="AD314" s="103"/>
      <c r="AE314" s="103"/>
      <c r="AF314" s="103"/>
    </row>
    <row r="315" spans="1:32" ht="19.5" customHeight="1" x14ac:dyDescent="0.25">
      <c r="A315" s="124"/>
      <c r="B315" s="109"/>
      <c r="C315" s="88" t="s">
        <v>353</v>
      </c>
      <c r="D315" s="96">
        <v>304</v>
      </c>
      <c r="E315" s="97">
        <f t="shared" si="13"/>
        <v>232</v>
      </c>
      <c r="F315" s="97">
        <f t="shared" si="14"/>
        <v>14</v>
      </c>
      <c r="G315" s="97">
        <f t="shared" si="15"/>
        <v>218</v>
      </c>
      <c r="H315" s="98">
        <v>232</v>
      </c>
      <c r="I315" s="98">
        <v>14</v>
      </c>
      <c r="J315" s="98">
        <v>218</v>
      </c>
      <c r="K315" s="98">
        <v>0</v>
      </c>
      <c r="L315" s="98">
        <v>0</v>
      </c>
      <c r="M315" s="98">
        <v>0</v>
      </c>
      <c r="N315" s="98">
        <v>0</v>
      </c>
      <c r="O315" s="98">
        <v>0</v>
      </c>
      <c r="P315" s="98">
        <v>0</v>
      </c>
      <c r="Q315" s="98">
        <v>0</v>
      </c>
      <c r="R315" s="98">
        <v>0</v>
      </c>
      <c r="S315" s="98">
        <v>0</v>
      </c>
      <c r="T315" s="6"/>
      <c r="U315" s="6"/>
      <c r="V315" s="6"/>
      <c r="W315" s="6"/>
      <c r="AD315" s="103"/>
      <c r="AE315" s="103"/>
      <c r="AF315" s="103"/>
    </row>
    <row r="316" spans="1:32" ht="19.5" customHeight="1" x14ac:dyDescent="0.25">
      <c r="A316" s="124"/>
      <c r="B316" s="109"/>
      <c r="C316" s="88" t="s">
        <v>354</v>
      </c>
      <c r="D316" s="96">
        <v>305</v>
      </c>
      <c r="E316" s="97">
        <f t="shared" si="13"/>
        <v>244</v>
      </c>
      <c r="F316" s="97">
        <f t="shared" si="14"/>
        <v>71</v>
      </c>
      <c r="G316" s="97">
        <f t="shared" si="15"/>
        <v>173</v>
      </c>
      <c r="H316" s="98">
        <v>0</v>
      </c>
      <c r="I316" s="98">
        <v>0</v>
      </c>
      <c r="J316" s="98">
        <v>0</v>
      </c>
      <c r="K316" s="98">
        <v>166</v>
      </c>
      <c r="L316" s="98">
        <v>46</v>
      </c>
      <c r="M316" s="98">
        <v>120</v>
      </c>
      <c r="N316" s="98">
        <v>78</v>
      </c>
      <c r="O316" s="98">
        <v>25</v>
      </c>
      <c r="P316" s="98">
        <v>53</v>
      </c>
      <c r="Q316" s="98">
        <v>0</v>
      </c>
      <c r="R316" s="98">
        <v>0</v>
      </c>
      <c r="S316" s="98">
        <v>0</v>
      </c>
      <c r="T316" s="6"/>
      <c r="U316" s="6"/>
      <c r="V316" s="6"/>
      <c r="W316" s="6"/>
      <c r="AD316" s="103"/>
      <c r="AE316" s="103"/>
      <c r="AF316" s="103"/>
    </row>
    <row r="317" spans="1:32" ht="19.5" customHeight="1" x14ac:dyDescent="0.25">
      <c r="A317" s="124"/>
      <c r="B317" s="109"/>
      <c r="C317" s="88" t="s">
        <v>355</v>
      </c>
      <c r="D317" s="96">
        <v>306</v>
      </c>
      <c r="E317" s="97">
        <f t="shared" si="13"/>
        <v>29</v>
      </c>
      <c r="F317" s="97">
        <f t="shared" si="14"/>
        <v>5</v>
      </c>
      <c r="G317" s="97">
        <f t="shared" si="15"/>
        <v>24</v>
      </c>
      <c r="H317" s="98">
        <v>29</v>
      </c>
      <c r="I317" s="98">
        <v>5</v>
      </c>
      <c r="J317" s="98">
        <v>24</v>
      </c>
      <c r="K317" s="98">
        <v>0</v>
      </c>
      <c r="L317" s="98">
        <v>0</v>
      </c>
      <c r="M317" s="98">
        <v>0</v>
      </c>
      <c r="N317" s="98">
        <v>0</v>
      </c>
      <c r="O317" s="98">
        <v>0</v>
      </c>
      <c r="P317" s="98">
        <v>0</v>
      </c>
      <c r="Q317" s="98">
        <v>0</v>
      </c>
      <c r="R317" s="98">
        <v>0</v>
      </c>
      <c r="S317" s="98">
        <v>0</v>
      </c>
      <c r="T317" s="6"/>
      <c r="U317" s="6"/>
      <c r="V317" s="6"/>
      <c r="W317" s="6"/>
      <c r="AD317" s="103"/>
      <c r="AE317" s="103"/>
      <c r="AF317" s="103"/>
    </row>
    <row r="318" spans="1:32" ht="19.5" customHeight="1" x14ac:dyDescent="0.25">
      <c r="A318" s="124"/>
      <c r="B318" s="110"/>
      <c r="C318" s="88" t="s">
        <v>356</v>
      </c>
      <c r="D318" s="96">
        <v>307</v>
      </c>
      <c r="E318" s="97">
        <f t="shared" si="13"/>
        <v>13</v>
      </c>
      <c r="F318" s="97">
        <f t="shared" si="14"/>
        <v>3</v>
      </c>
      <c r="G318" s="97">
        <f t="shared" si="15"/>
        <v>10</v>
      </c>
      <c r="H318" s="98">
        <v>0</v>
      </c>
      <c r="I318" s="98">
        <v>0</v>
      </c>
      <c r="J318" s="98">
        <v>0</v>
      </c>
      <c r="K318" s="98">
        <v>13</v>
      </c>
      <c r="L318" s="98">
        <v>3</v>
      </c>
      <c r="M318" s="98">
        <v>10</v>
      </c>
      <c r="N318" s="98">
        <v>0</v>
      </c>
      <c r="O318" s="98">
        <v>0</v>
      </c>
      <c r="P318" s="98">
        <v>0</v>
      </c>
      <c r="Q318" s="98">
        <v>0</v>
      </c>
      <c r="R318" s="98">
        <v>0</v>
      </c>
      <c r="S318" s="98">
        <v>0</v>
      </c>
      <c r="T318" s="6"/>
      <c r="U318" s="6"/>
      <c r="V318" s="6"/>
      <c r="W318" s="6"/>
      <c r="AD318" s="103"/>
      <c r="AE318" s="103"/>
      <c r="AF318" s="103"/>
    </row>
    <row r="319" spans="1:32" ht="19.5" customHeight="1" x14ac:dyDescent="0.25">
      <c r="A319" s="124"/>
      <c r="B319" s="87"/>
      <c r="C319" s="88" t="s">
        <v>357</v>
      </c>
      <c r="D319" s="96">
        <v>308</v>
      </c>
      <c r="E319" s="97">
        <f t="shared" si="13"/>
        <v>9</v>
      </c>
      <c r="F319" s="97">
        <f t="shared" si="14"/>
        <v>4</v>
      </c>
      <c r="G319" s="97">
        <f t="shared" si="15"/>
        <v>5</v>
      </c>
      <c r="H319" s="98">
        <v>0</v>
      </c>
      <c r="I319" s="98">
        <v>0</v>
      </c>
      <c r="J319" s="98">
        <v>0</v>
      </c>
      <c r="K319" s="98">
        <v>9</v>
      </c>
      <c r="L319" s="98">
        <v>4</v>
      </c>
      <c r="M319" s="98">
        <v>5</v>
      </c>
      <c r="N319" s="98">
        <v>0</v>
      </c>
      <c r="O319" s="98">
        <v>0</v>
      </c>
      <c r="P319" s="98">
        <v>0</v>
      </c>
      <c r="Q319" s="98">
        <v>0</v>
      </c>
      <c r="R319" s="98">
        <v>0</v>
      </c>
      <c r="S319" s="98">
        <v>0</v>
      </c>
      <c r="T319" s="6"/>
      <c r="U319" s="6"/>
      <c r="V319" s="6"/>
      <c r="W319" s="6"/>
      <c r="AD319" s="103"/>
      <c r="AE319" s="103"/>
      <c r="AF319" s="103"/>
    </row>
    <row r="320" spans="1:32" ht="19.5" customHeight="1" x14ac:dyDescent="0.25">
      <c r="A320" s="124"/>
      <c r="B320" s="108" t="s">
        <v>410</v>
      </c>
      <c r="C320" s="88" t="s">
        <v>358</v>
      </c>
      <c r="D320" s="96">
        <v>309</v>
      </c>
      <c r="E320" s="97">
        <f t="shared" si="13"/>
        <v>136</v>
      </c>
      <c r="F320" s="97">
        <f t="shared" si="14"/>
        <v>21</v>
      </c>
      <c r="G320" s="97">
        <f t="shared" si="15"/>
        <v>115</v>
      </c>
      <c r="H320" s="98">
        <v>0</v>
      </c>
      <c r="I320" s="98">
        <v>0</v>
      </c>
      <c r="J320" s="98">
        <v>0</v>
      </c>
      <c r="K320" s="98">
        <v>116</v>
      </c>
      <c r="L320" s="98">
        <v>19</v>
      </c>
      <c r="M320" s="98">
        <v>97</v>
      </c>
      <c r="N320" s="98">
        <v>20</v>
      </c>
      <c r="O320" s="98">
        <v>2</v>
      </c>
      <c r="P320" s="98">
        <v>18</v>
      </c>
      <c r="Q320" s="98">
        <v>0</v>
      </c>
      <c r="R320" s="98">
        <v>0</v>
      </c>
      <c r="S320" s="98">
        <v>0</v>
      </c>
      <c r="T320" s="6"/>
      <c r="U320" s="6"/>
      <c r="V320" s="6"/>
      <c r="W320" s="6"/>
      <c r="AD320" s="103"/>
      <c r="AE320" s="103"/>
      <c r="AF320" s="103"/>
    </row>
    <row r="321" spans="1:32" ht="19.5" customHeight="1" x14ac:dyDescent="0.25">
      <c r="A321" s="124"/>
      <c r="B321" s="109"/>
      <c r="C321" s="88" t="s">
        <v>359</v>
      </c>
      <c r="D321" s="96">
        <v>310</v>
      </c>
      <c r="E321" s="97">
        <f t="shared" si="13"/>
        <v>2</v>
      </c>
      <c r="F321" s="97">
        <f t="shared" si="14"/>
        <v>0</v>
      </c>
      <c r="G321" s="97">
        <f t="shared" si="15"/>
        <v>2</v>
      </c>
      <c r="H321" s="98">
        <v>0</v>
      </c>
      <c r="I321" s="98">
        <v>0</v>
      </c>
      <c r="J321" s="98">
        <v>0</v>
      </c>
      <c r="K321" s="98">
        <v>0</v>
      </c>
      <c r="L321" s="98">
        <v>0</v>
      </c>
      <c r="M321" s="98">
        <v>0</v>
      </c>
      <c r="N321" s="98">
        <v>2</v>
      </c>
      <c r="O321" s="98">
        <v>0</v>
      </c>
      <c r="P321" s="98">
        <v>2</v>
      </c>
      <c r="Q321" s="98">
        <v>0</v>
      </c>
      <c r="R321" s="98">
        <v>0</v>
      </c>
      <c r="S321" s="98">
        <v>0</v>
      </c>
      <c r="T321" s="6"/>
      <c r="U321" s="6"/>
      <c r="V321" s="6"/>
      <c r="W321" s="6"/>
      <c r="AD321" s="103"/>
      <c r="AE321" s="103"/>
      <c r="AF321" s="103"/>
    </row>
    <row r="322" spans="1:32" ht="19.5" customHeight="1" x14ac:dyDescent="0.25">
      <c r="A322" s="124"/>
      <c r="B322" s="110"/>
      <c r="C322" s="88" t="s">
        <v>360</v>
      </c>
      <c r="D322" s="96">
        <v>311</v>
      </c>
      <c r="E322" s="97">
        <f t="shared" si="13"/>
        <v>280</v>
      </c>
      <c r="F322" s="97">
        <f t="shared" si="14"/>
        <v>37</v>
      </c>
      <c r="G322" s="97">
        <f t="shared" si="15"/>
        <v>243</v>
      </c>
      <c r="H322" s="98">
        <v>0</v>
      </c>
      <c r="I322" s="98">
        <v>0</v>
      </c>
      <c r="J322" s="98">
        <v>0</v>
      </c>
      <c r="K322" s="98">
        <v>258</v>
      </c>
      <c r="L322" s="98">
        <v>35</v>
      </c>
      <c r="M322" s="98">
        <v>223</v>
      </c>
      <c r="N322" s="98">
        <v>22</v>
      </c>
      <c r="O322" s="98">
        <v>2</v>
      </c>
      <c r="P322" s="98">
        <v>20</v>
      </c>
      <c r="Q322" s="98">
        <v>0</v>
      </c>
      <c r="R322" s="98">
        <v>0</v>
      </c>
      <c r="S322" s="98">
        <v>0</v>
      </c>
      <c r="T322" s="6"/>
      <c r="U322" s="6"/>
      <c r="V322" s="6"/>
      <c r="W322" s="6"/>
      <c r="AD322" s="103"/>
      <c r="AE322" s="103"/>
      <c r="AF322" s="103"/>
    </row>
    <row r="323" spans="1:32" ht="19.5" customHeight="1" x14ac:dyDescent="0.25">
      <c r="A323" s="124"/>
      <c r="B323" s="108" t="s">
        <v>409</v>
      </c>
      <c r="C323" s="88" t="s">
        <v>361</v>
      </c>
      <c r="D323" s="96">
        <v>312</v>
      </c>
      <c r="E323" s="97">
        <f t="shared" si="13"/>
        <v>10</v>
      </c>
      <c r="F323" s="97">
        <f t="shared" si="14"/>
        <v>2</v>
      </c>
      <c r="G323" s="97">
        <f t="shared" si="15"/>
        <v>8</v>
      </c>
      <c r="H323" s="98">
        <v>0</v>
      </c>
      <c r="I323" s="98">
        <v>0</v>
      </c>
      <c r="J323" s="98">
        <v>0</v>
      </c>
      <c r="K323" s="98">
        <v>10</v>
      </c>
      <c r="L323" s="98">
        <v>2</v>
      </c>
      <c r="M323" s="98">
        <v>8</v>
      </c>
      <c r="N323" s="98">
        <v>0</v>
      </c>
      <c r="O323" s="98">
        <v>0</v>
      </c>
      <c r="P323" s="98">
        <v>0</v>
      </c>
      <c r="Q323" s="98">
        <v>0</v>
      </c>
      <c r="R323" s="98">
        <v>0</v>
      </c>
      <c r="S323" s="98">
        <v>0</v>
      </c>
      <c r="T323" s="6"/>
      <c r="U323" s="6"/>
      <c r="V323" s="6"/>
      <c r="W323" s="6"/>
      <c r="AD323" s="103"/>
      <c r="AE323" s="103"/>
      <c r="AF323" s="103"/>
    </row>
    <row r="324" spans="1:32" ht="19.5" customHeight="1" x14ac:dyDescent="0.25">
      <c r="A324" s="124"/>
      <c r="B324" s="109"/>
      <c r="C324" s="88" t="s">
        <v>362</v>
      </c>
      <c r="D324" s="96">
        <v>313</v>
      </c>
      <c r="E324" s="97">
        <f t="shared" si="13"/>
        <v>76</v>
      </c>
      <c r="F324" s="97">
        <f t="shared" si="14"/>
        <v>60</v>
      </c>
      <c r="G324" s="97">
        <f t="shared" si="15"/>
        <v>16</v>
      </c>
      <c r="H324" s="98">
        <v>0</v>
      </c>
      <c r="I324" s="98">
        <v>0</v>
      </c>
      <c r="J324" s="98">
        <v>0</v>
      </c>
      <c r="K324" s="98">
        <v>67</v>
      </c>
      <c r="L324" s="98">
        <v>56</v>
      </c>
      <c r="M324" s="98">
        <v>11</v>
      </c>
      <c r="N324" s="98">
        <v>9</v>
      </c>
      <c r="O324" s="98">
        <v>4</v>
      </c>
      <c r="P324" s="98">
        <v>5</v>
      </c>
      <c r="Q324" s="98">
        <v>0</v>
      </c>
      <c r="R324" s="98">
        <v>0</v>
      </c>
      <c r="S324" s="98">
        <v>0</v>
      </c>
      <c r="T324" s="6"/>
      <c r="U324" s="6"/>
      <c r="V324" s="6"/>
      <c r="W324" s="6"/>
      <c r="AD324" s="103"/>
      <c r="AE324" s="103"/>
      <c r="AF324" s="103"/>
    </row>
    <row r="325" spans="1:32" ht="19.5" customHeight="1" x14ac:dyDescent="0.25">
      <c r="A325" s="124"/>
      <c r="B325" s="109"/>
      <c r="C325" s="88" t="s">
        <v>363</v>
      </c>
      <c r="D325" s="96">
        <v>314</v>
      </c>
      <c r="E325" s="97">
        <f t="shared" si="13"/>
        <v>8</v>
      </c>
      <c r="F325" s="97">
        <f t="shared" si="14"/>
        <v>6</v>
      </c>
      <c r="G325" s="97">
        <f t="shared" si="15"/>
        <v>2</v>
      </c>
      <c r="H325" s="98">
        <v>0</v>
      </c>
      <c r="I325" s="98">
        <v>0</v>
      </c>
      <c r="J325" s="98">
        <v>0</v>
      </c>
      <c r="K325" s="98">
        <v>8</v>
      </c>
      <c r="L325" s="98">
        <v>6</v>
      </c>
      <c r="M325" s="98">
        <v>2</v>
      </c>
      <c r="N325" s="98">
        <v>0</v>
      </c>
      <c r="O325" s="98">
        <v>0</v>
      </c>
      <c r="P325" s="98">
        <v>0</v>
      </c>
      <c r="Q325" s="98">
        <v>0</v>
      </c>
      <c r="R325" s="98">
        <v>0</v>
      </c>
      <c r="S325" s="98">
        <v>0</v>
      </c>
      <c r="T325" s="6"/>
      <c r="U325" s="6"/>
      <c r="V325" s="6"/>
      <c r="W325" s="6"/>
      <c r="AD325" s="103"/>
      <c r="AE325" s="103"/>
      <c r="AF325" s="103"/>
    </row>
    <row r="326" spans="1:32" ht="19.5" customHeight="1" x14ac:dyDescent="0.25">
      <c r="A326" s="124"/>
      <c r="B326" s="110"/>
      <c r="C326" s="88" t="s">
        <v>364</v>
      </c>
      <c r="D326" s="96">
        <v>315</v>
      </c>
      <c r="E326" s="97">
        <f t="shared" si="13"/>
        <v>121</v>
      </c>
      <c r="F326" s="97">
        <f t="shared" si="14"/>
        <v>59</v>
      </c>
      <c r="G326" s="97">
        <f t="shared" si="15"/>
        <v>62</v>
      </c>
      <c r="H326" s="98">
        <v>0</v>
      </c>
      <c r="I326" s="98">
        <v>0</v>
      </c>
      <c r="J326" s="98">
        <v>0</v>
      </c>
      <c r="K326" s="98">
        <v>119</v>
      </c>
      <c r="L326" s="98">
        <v>57</v>
      </c>
      <c r="M326" s="98">
        <v>62</v>
      </c>
      <c r="N326" s="98">
        <v>2</v>
      </c>
      <c r="O326" s="98">
        <v>2</v>
      </c>
      <c r="P326" s="98">
        <v>0</v>
      </c>
      <c r="Q326" s="98">
        <v>0</v>
      </c>
      <c r="R326" s="98">
        <v>0</v>
      </c>
      <c r="S326" s="98">
        <v>0</v>
      </c>
      <c r="T326" s="6"/>
      <c r="U326" s="6"/>
      <c r="V326" s="6"/>
      <c r="W326" s="6"/>
      <c r="AD326" s="103"/>
      <c r="AE326" s="103"/>
      <c r="AF326" s="103"/>
    </row>
    <row r="327" spans="1:32" ht="34.5" customHeight="1" x14ac:dyDescent="0.25">
      <c r="A327" s="124"/>
      <c r="B327" s="87" t="s">
        <v>440</v>
      </c>
      <c r="C327" s="88" t="s">
        <v>365</v>
      </c>
      <c r="D327" s="96">
        <v>316</v>
      </c>
      <c r="E327" s="97">
        <f t="shared" si="13"/>
        <v>88</v>
      </c>
      <c r="F327" s="97">
        <f t="shared" si="14"/>
        <v>45</v>
      </c>
      <c r="G327" s="97">
        <f t="shared" si="15"/>
        <v>43</v>
      </c>
      <c r="H327" s="98">
        <v>0</v>
      </c>
      <c r="I327" s="98">
        <v>0</v>
      </c>
      <c r="J327" s="98">
        <v>0</v>
      </c>
      <c r="K327" s="98">
        <v>64</v>
      </c>
      <c r="L327" s="98">
        <v>33</v>
      </c>
      <c r="M327" s="98">
        <v>31</v>
      </c>
      <c r="N327" s="98">
        <v>24</v>
      </c>
      <c r="O327" s="98">
        <v>12</v>
      </c>
      <c r="P327" s="98">
        <v>12</v>
      </c>
      <c r="Q327" s="98">
        <v>0</v>
      </c>
      <c r="R327" s="98">
        <v>0</v>
      </c>
      <c r="S327" s="98">
        <v>0</v>
      </c>
      <c r="T327" s="6"/>
      <c r="U327" s="6"/>
      <c r="V327" s="6"/>
      <c r="W327" s="6"/>
      <c r="AD327" s="103"/>
      <c r="AE327" s="103"/>
      <c r="AF327" s="103"/>
    </row>
    <row r="328" spans="1:32" ht="19.5" customHeight="1" x14ac:dyDescent="0.25">
      <c r="A328" s="124" t="s">
        <v>36</v>
      </c>
      <c r="B328" s="108" t="s">
        <v>407</v>
      </c>
      <c r="C328" s="88" t="s">
        <v>366</v>
      </c>
      <c r="D328" s="96">
        <v>317</v>
      </c>
      <c r="E328" s="97">
        <f t="shared" si="13"/>
        <v>15</v>
      </c>
      <c r="F328" s="97">
        <f t="shared" si="14"/>
        <v>15</v>
      </c>
      <c r="G328" s="97">
        <f t="shared" si="15"/>
        <v>0</v>
      </c>
      <c r="H328" s="98">
        <v>0</v>
      </c>
      <c r="I328" s="98">
        <v>0</v>
      </c>
      <c r="J328" s="98">
        <v>0</v>
      </c>
      <c r="K328" s="98">
        <v>15</v>
      </c>
      <c r="L328" s="98">
        <v>15</v>
      </c>
      <c r="M328" s="98">
        <v>0</v>
      </c>
      <c r="N328" s="98">
        <v>0</v>
      </c>
      <c r="O328" s="98">
        <v>0</v>
      </c>
      <c r="P328" s="98">
        <v>0</v>
      </c>
      <c r="Q328" s="98">
        <v>0</v>
      </c>
      <c r="R328" s="98">
        <v>0</v>
      </c>
      <c r="S328" s="98">
        <v>0</v>
      </c>
      <c r="T328" s="6"/>
      <c r="U328" s="6"/>
      <c r="V328" s="6"/>
      <c r="W328" s="6"/>
      <c r="AD328" s="103"/>
      <c r="AE328" s="103"/>
      <c r="AF328" s="103"/>
    </row>
    <row r="329" spans="1:32" ht="19.5" customHeight="1" x14ac:dyDescent="0.25">
      <c r="A329" s="124"/>
      <c r="B329" s="109"/>
      <c r="C329" s="88" t="s">
        <v>367</v>
      </c>
      <c r="D329" s="96">
        <v>318</v>
      </c>
      <c r="E329" s="97">
        <f t="shared" si="13"/>
        <v>1</v>
      </c>
      <c r="F329" s="97">
        <f t="shared" si="14"/>
        <v>1</v>
      </c>
      <c r="G329" s="97">
        <f t="shared" si="15"/>
        <v>0</v>
      </c>
      <c r="H329" s="98">
        <v>0</v>
      </c>
      <c r="I329" s="98">
        <v>0</v>
      </c>
      <c r="J329" s="98">
        <v>0</v>
      </c>
      <c r="K329" s="98">
        <v>0</v>
      </c>
      <c r="L329" s="98">
        <v>0</v>
      </c>
      <c r="M329" s="98">
        <v>0</v>
      </c>
      <c r="N329" s="98">
        <v>0</v>
      </c>
      <c r="O329" s="98">
        <v>0</v>
      </c>
      <c r="P329" s="98">
        <v>0</v>
      </c>
      <c r="Q329" s="98">
        <v>1</v>
      </c>
      <c r="R329" s="98">
        <v>1</v>
      </c>
      <c r="S329" s="98">
        <v>0</v>
      </c>
      <c r="T329" s="6"/>
      <c r="U329" s="6"/>
      <c r="V329" s="6"/>
      <c r="W329" s="6"/>
      <c r="AD329" s="103"/>
      <c r="AE329" s="103"/>
      <c r="AF329" s="103"/>
    </row>
    <row r="330" spans="1:32" ht="19.5" customHeight="1" x14ac:dyDescent="0.25">
      <c r="A330" s="124"/>
      <c r="B330" s="109"/>
      <c r="C330" s="88" t="s">
        <v>368</v>
      </c>
      <c r="D330" s="96">
        <v>319</v>
      </c>
      <c r="E330" s="97">
        <f t="shared" si="13"/>
        <v>3</v>
      </c>
      <c r="F330" s="97">
        <f t="shared" si="14"/>
        <v>3</v>
      </c>
      <c r="G330" s="97">
        <f t="shared" si="15"/>
        <v>0</v>
      </c>
      <c r="H330" s="98">
        <v>0</v>
      </c>
      <c r="I330" s="98">
        <v>0</v>
      </c>
      <c r="J330" s="98">
        <v>0</v>
      </c>
      <c r="K330" s="98">
        <v>0</v>
      </c>
      <c r="L330" s="98">
        <v>0</v>
      </c>
      <c r="M330" s="98">
        <v>0</v>
      </c>
      <c r="N330" s="98">
        <v>1</v>
      </c>
      <c r="O330" s="98">
        <v>1</v>
      </c>
      <c r="P330" s="98">
        <v>0</v>
      </c>
      <c r="Q330" s="98">
        <v>2</v>
      </c>
      <c r="R330" s="98">
        <v>2</v>
      </c>
      <c r="S330" s="98">
        <v>0</v>
      </c>
      <c r="T330" s="6"/>
      <c r="U330" s="6"/>
      <c r="V330" s="6"/>
      <c r="W330" s="6"/>
      <c r="AD330" s="103"/>
      <c r="AE330" s="103"/>
      <c r="AF330" s="103"/>
    </row>
    <row r="331" spans="1:32" ht="19.5" customHeight="1" x14ac:dyDescent="0.25">
      <c r="A331" s="124"/>
      <c r="B331" s="109"/>
      <c r="C331" s="88" t="s">
        <v>369</v>
      </c>
      <c r="D331" s="96">
        <v>320</v>
      </c>
      <c r="E331" s="97">
        <f t="shared" si="13"/>
        <v>10</v>
      </c>
      <c r="F331" s="97">
        <f t="shared" si="14"/>
        <v>10</v>
      </c>
      <c r="G331" s="97">
        <f t="shared" si="15"/>
        <v>0</v>
      </c>
      <c r="H331" s="98">
        <v>0</v>
      </c>
      <c r="I331" s="98">
        <v>0</v>
      </c>
      <c r="J331" s="98">
        <v>0</v>
      </c>
      <c r="K331" s="98">
        <v>10</v>
      </c>
      <c r="L331" s="98">
        <v>10</v>
      </c>
      <c r="M331" s="98">
        <v>0</v>
      </c>
      <c r="N331" s="98">
        <v>0</v>
      </c>
      <c r="O331" s="98">
        <v>0</v>
      </c>
      <c r="P331" s="98">
        <v>0</v>
      </c>
      <c r="Q331" s="98">
        <v>0</v>
      </c>
      <c r="R331" s="98">
        <v>0</v>
      </c>
      <c r="S331" s="98">
        <v>0</v>
      </c>
      <c r="T331" s="6"/>
      <c r="U331" s="6"/>
      <c r="V331" s="6"/>
      <c r="W331" s="6"/>
      <c r="AD331" s="103"/>
      <c r="AE331" s="103"/>
      <c r="AF331" s="103"/>
    </row>
    <row r="332" spans="1:32" ht="19.5" customHeight="1" x14ac:dyDescent="0.25">
      <c r="A332" s="124"/>
      <c r="B332" s="109"/>
      <c r="C332" s="88" t="s">
        <v>370</v>
      </c>
      <c r="D332" s="96">
        <v>321</v>
      </c>
      <c r="E332" s="97">
        <f t="shared" si="13"/>
        <v>6</v>
      </c>
      <c r="F332" s="97">
        <f t="shared" si="14"/>
        <v>4</v>
      </c>
      <c r="G332" s="97">
        <f t="shared" si="15"/>
        <v>2</v>
      </c>
      <c r="H332" s="98">
        <v>0</v>
      </c>
      <c r="I332" s="98">
        <v>0</v>
      </c>
      <c r="J332" s="98">
        <v>0</v>
      </c>
      <c r="K332" s="98">
        <v>6</v>
      </c>
      <c r="L332" s="98">
        <v>4</v>
      </c>
      <c r="M332" s="98">
        <v>2</v>
      </c>
      <c r="N332" s="98">
        <v>0</v>
      </c>
      <c r="O332" s="98">
        <v>0</v>
      </c>
      <c r="P332" s="98">
        <v>0</v>
      </c>
      <c r="Q332" s="98">
        <v>0</v>
      </c>
      <c r="R332" s="98">
        <v>0</v>
      </c>
      <c r="S332" s="98">
        <v>0</v>
      </c>
      <c r="T332" s="6"/>
      <c r="U332" s="6"/>
      <c r="V332" s="6"/>
      <c r="W332" s="6"/>
      <c r="AD332" s="103"/>
      <c r="AE332" s="103"/>
      <c r="AF332" s="103"/>
    </row>
    <row r="333" spans="1:32" ht="19.5" customHeight="1" x14ac:dyDescent="0.25">
      <c r="A333" s="124"/>
      <c r="B333" s="109"/>
      <c r="C333" s="88" t="s">
        <v>371</v>
      </c>
      <c r="D333" s="96">
        <v>322</v>
      </c>
      <c r="E333" s="97">
        <f t="shared" ref="E333:E367" si="16">+H333+K333+N333+Q333</f>
        <v>4</v>
      </c>
      <c r="F333" s="97">
        <f t="shared" ref="F333:F367" si="17">+I333+L333+O333+R333</f>
        <v>4</v>
      </c>
      <c r="G333" s="97">
        <f t="shared" ref="G333:G367" si="18">+J333+M333+P333+S333</f>
        <v>0</v>
      </c>
      <c r="H333" s="98">
        <v>0</v>
      </c>
      <c r="I333" s="98">
        <v>0</v>
      </c>
      <c r="J333" s="98">
        <v>0</v>
      </c>
      <c r="K333" s="98">
        <v>4</v>
      </c>
      <c r="L333" s="98">
        <v>4</v>
      </c>
      <c r="M333" s="98">
        <v>0</v>
      </c>
      <c r="N333" s="98">
        <v>0</v>
      </c>
      <c r="O333" s="98">
        <v>0</v>
      </c>
      <c r="P333" s="98">
        <v>0</v>
      </c>
      <c r="Q333" s="98">
        <v>0</v>
      </c>
      <c r="R333" s="98">
        <v>0</v>
      </c>
      <c r="S333" s="98">
        <v>0</v>
      </c>
      <c r="T333" s="6"/>
      <c r="U333" s="6"/>
      <c r="V333" s="6"/>
      <c r="W333" s="6"/>
      <c r="AD333" s="103"/>
      <c r="AE333" s="103"/>
      <c r="AF333" s="103"/>
    </row>
    <row r="334" spans="1:32" ht="19.5" customHeight="1" x14ac:dyDescent="0.25">
      <c r="A334" s="124"/>
      <c r="B334" s="109"/>
      <c r="C334" s="88" t="s">
        <v>372</v>
      </c>
      <c r="D334" s="96">
        <v>323</v>
      </c>
      <c r="E334" s="97">
        <f t="shared" si="16"/>
        <v>5</v>
      </c>
      <c r="F334" s="97">
        <f t="shared" si="17"/>
        <v>5</v>
      </c>
      <c r="G334" s="97">
        <f t="shared" si="18"/>
        <v>0</v>
      </c>
      <c r="H334" s="98">
        <v>0</v>
      </c>
      <c r="I334" s="98">
        <v>0</v>
      </c>
      <c r="J334" s="98">
        <v>0</v>
      </c>
      <c r="K334" s="98">
        <v>5</v>
      </c>
      <c r="L334" s="98">
        <v>5</v>
      </c>
      <c r="M334" s="98">
        <v>0</v>
      </c>
      <c r="N334" s="98">
        <v>0</v>
      </c>
      <c r="O334" s="98">
        <v>0</v>
      </c>
      <c r="P334" s="98">
        <v>0</v>
      </c>
      <c r="Q334" s="98">
        <v>0</v>
      </c>
      <c r="R334" s="98">
        <v>0</v>
      </c>
      <c r="S334" s="98">
        <v>0</v>
      </c>
      <c r="T334" s="6"/>
      <c r="U334" s="6"/>
      <c r="V334" s="6"/>
      <c r="W334" s="6"/>
      <c r="AD334" s="103"/>
      <c r="AE334" s="103"/>
      <c r="AF334" s="103"/>
    </row>
    <row r="335" spans="1:32" ht="19.5" customHeight="1" x14ac:dyDescent="0.25">
      <c r="A335" s="124"/>
      <c r="B335" s="109"/>
      <c r="C335" s="88" t="s">
        <v>373</v>
      </c>
      <c r="D335" s="96">
        <v>324</v>
      </c>
      <c r="E335" s="97">
        <f t="shared" si="16"/>
        <v>5</v>
      </c>
      <c r="F335" s="97">
        <f t="shared" si="17"/>
        <v>5</v>
      </c>
      <c r="G335" s="97">
        <f t="shared" si="18"/>
        <v>0</v>
      </c>
      <c r="H335" s="98">
        <v>0</v>
      </c>
      <c r="I335" s="98">
        <v>0</v>
      </c>
      <c r="J335" s="98">
        <v>0</v>
      </c>
      <c r="K335" s="98">
        <v>0</v>
      </c>
      <c r="L335" s="98">
        <v>0</v>
      </c>
      <c r="M335" s="98">
        <v>0</v>
      </c>
      <c r="N335" s="98">
        <v>5</v>
      </c>
      <c r="O335" s="98">
        <v>5</v>
      </c>
      <c r="P335" s="98">
        <v>0</v>
      </c>
      <c r="Q335" s="98">
        <v>0</v>
      </c>
      <c r="R335" s="98">
        <v>0</v>
      </c>
      <c r="S335" s="98">
        <v>0</v>
      </c>
      <c r="T335" s="6"/>
      <c r="U335" s="6"/>
      <c r="V335" s="6"/>
      <c r="W335" s="6"/>
      <c r="AD335" s="103"/>
      <c r="AE335" s="103"/>
      <c r="AF335" s="103"/>
    </row>
    <row r="336" spans="1:32" ht="19.5" customHeight="1" x14ac:dyDescent="0.25">
      <c r="A336" s="124"/>
      <c r="B336" s="109"/>
      <c r="C336" s="88" t="s">
        <v>374</v>
      </c>
      <c r="D336" s="96">
        <v>325</v>
      </c>
      <c r="E336" s="97">
        <f t="shared" si="16"/>
        <v>21</v>
      </c>
      <c r="F336" s="97">
        <f t="shared" si="17"/>
        <v>4</v>
      </c>
      <c r="G336" s="97">
        <f t="shared" si="18"/>
        <v>17</v>
      </c>
      <c r="H336" s="98">
        <v>0</v>
      </c>
      <c r="I336" s="98">
        <v>0</v>
      </c>
      <c r="J336" s="98">
        <v>0</v>
      </c>
      <c r="K336" s="98">
        <v>21</v>
      </c>
      <c r="L336" s="98">
        <v>4</v>
      </c>
      <c r="M336" s="98">
        <v>17</v>
      </c>
      <c r="N336" s="98">
        <v>0</v>
      </c>
      <c r="O336" s="98">
        <v>0</v>
      </c>
      <c r="P336" s="98">
        <v>0</v>
      </c>
      <c r="Q336" s="98">
        <v>0</v>
      </c>
      <c r="R336" s="98">
        <v>0</v>
      </c>
      <c r="S336" s="98">
        <v>0</v>
      </c>
      <c r="T336" s="6"/>
      <c r="U336" s="6"/>
      <c r="V336" s="6"/>
      <c r="W336" s="6"/>
      <c r="AD336" s="103"/>
      <c r="AE336" s="103"/>
      <c r="AF336" s="103"/>
    </row>
    <row r="337" spans="1:32" ht="19.5" customHeight="1" x14ac:dyDescent="0.25">
      <c r="A337" s="124"/>
      <c r="B337" s="109"/>
      <c r="C337" s="88" t="s">
        <v>375</v>
      </c>
      <c r="D337" s="96">
        <v>326</v>
      </c>
      <c r="E337" s="97">
        <f t="shared" si="16"/>
        <v>28</v>
      </c>
      <c r="F337" s="97">
        <f t="shared" si="17"/>
        <v>28</v>
      </c>
      <c r="G337" s="97">
        <f t="shared" si="18"/>
        <v>0</v>
      </c>
      <c r="H337" s="98">
        <v>0</v>
      </c>
      <c r="I337" s="98">
        <v>0</v>
      </c>
      <c r="J337" s="98">
        <v>0</v>
      </c>
      <c r="K337" s="98">
        <v>0</v>
      </c>
      <c r="L337" s="98">
        <v>0</v>
      </c>
      <c r="M337" s="98">
        <v>0</v>
      </c>
      <c r="N337" s="98">
        <v>27</v>
      </c>
      <c r="O337" s="98">
        <v>27</v>
      </c>
      <c r="P337" s="98">
        <v>0</v>
      </c>
      <c r="Q337" s="98">
        <v>1</v>
      </c>
      <c r="R337" s="98">
        <v>1</v>
      </c>
      <c r="S337" s="98">
        <v>0</v>
      </c>
      <c r="T337" s="6"/>
      <c r="U337" s="6"/>
      <c r="V337" s="6"/>
      <c r="W337" s="6"/>
      <c r="AD337" s="103"/>
      <c r="AE337" s="103"/>
      <c r="AF337" s="103"/>
    </row>
    <row r="338" spans="1:32" ht="19.5" customHeight="1" x14ac:dyDescent="0.25">
      <c r="A338" s="124"/>
      <c r="B338" s="109"/>
      <c r="C338" s="88" t="s">
        <v>376</v>
      </c>
      <c r="D338" s="96">
        <v>327</v>
      </c>
      <c r="E338" s="97">
        <f t="shared" si="16"/>
        <v>10</v>
      </c>
      <c r="F338" s="97">
        <f t="shared" si="17"/>
        <v>4</v>
      </c>
      <c r="G338" s="97">
        <f t="shared" si="18"/>
        <v>6</v>
      </c>
      <c r="H338" s="98">
        <v>0</v>
      </c>
      <c r="I338" s="98">
        <v>0</v>
      </c>
      <c r="J338" s="98">
        <v>0</v>
      </c>
      <c r="K338" s="98">
        <v>10</v>
      </c>
      <c r="L338" s="98">
        <v>4</v>
      </c>
      <c r="M338" s="98">
        <v>6</v>
      </c>
      <c r="N338" s="98">
        <v>0</v>
      </c>
      <c r="O338" s="98">
        <v>0</v>
      </c>
      <c r="P338" s="98">
        <v>0</v>
      </c>
      <c r="Q338" s="98">
        <v>0</v>
      </c>
      <c r="R338" s="98">
        <v>0</v>
      </c>
      <c r="S338" s="98">
        <v>0</v>
      </c>
      <c r="T338" s="6"/>
      <c r="U338" s="6"/>
      <c r="V338" s="6"/>
      <c r="W338" s="6"/>
      <c r="AD338" s="103"/>
      <c r="AE338" s="103"/>
      <c r="AF338" s="103"/>
    </row>
    <row r="339" spans="1:32" ht="19.5" customHeight="1" x14ac:dyDescent="0.25">
      <c r="A339" s="124"/>
      <c r="B339" s="110"/>
      <c r="C339" s="88" t="s">
        <v>377</v>
      </c>
      <c r="D339" s="96">
        <v>328</v>
      </c>
      <c r="E339" s="97">
        <f t="shared" si="16"/>
        <v>5</v>
      </c>
      <c r="F339" s="97">
        <f t="shared" si="17"/>
        <v>5</v>
      </c>
      <c r="G339" s="97">
        <f t="shared" si="18"/>
        <v>0</v>
      </c>
      <c r="H339" s="98">
        <v>0</v>
      </c>
      <c r="I339" s="98">
        <v>0</v>
      </c>
      <c r="J339" s="98">
        <v>0</v>
      </c>
      <c r="K339" s="98">
        <v>5</v>
      </c>
      <c r="L339" s="98">
        <v>5</v>
      </c>
      <c r="M339" s="98">
        <v>0</v>
      </c>
      <c r="N339" s="98">
        <v>0</v>
      </c>
      <c r="O339" s="98">
        <v>0</v>
      </c>
      <c r="P339" s="98">
        <v>0</v>
      </c>
      <c r="Q339" s="98">
        <v>0</v>
      </c>
      <c r="R339" s="98">
        <v>0</v>
      </c>
      <c r="S339" s="98">
        <v>0</v>
      </c>
      <c r="T339" s="6"/>
      <c r="U339" s="6"/>
      <c r="V339" s="6"/>
      <c r="W339" s="6"/>
      <c r="AD339" s="103"/>
      <c r="AE339" s="103"/>
      <c r="AF339" s="103"/>
    </row>
    <row r="340" spans="1:32" ht="19.5" customHeight="1" x14ac:dyDescent="0.25">
      <c r="A340" s="124"/>
      <c r="B340" s="108" t="s">
        <v>408</v>
      </c>
      <c r="C340" s="88" t="s">
        <v>378</v>
      </c>
      <c r="D340" s="96">
        <v>329</v>
      </c>
      <c r="E340" s="97">
        <f t="shared" si="16"/>
        <v>154</v>
      </c>
      <c r="F340" s="97">
        <f t="shared" si="17"/>
        <v>153</v>
      </c>
      <c r="G340" s="97">
        <f t="shared" si="18"/>
        <v>1</v>
      </c>
      <c r="H340" s="98">
        <v>0</v>
      </c>
      <c r="I340" s="98">
        <v>0</v>
      </c>
      <c r="J340" s="98">
        <v>0</v>
      </c>
      <c r="K340" s="98">
        <v>154</v>
      </c>
      <c r="L340" s="98">
        <v>153</v>
      </c>
      <c r="M340" s="98">
        <v>1</v>
      </c>
      <c r="N340" s="98">
        <v>0</v>
      </c>
      <c r="O340" s="98">
        <v>0</v>
      </c>
      <c r="P340" s="98">
        <v>0</v>
      </c>
      <c r="Q340" s="98">
        <v>0</v>
      </c>
      <c r="R340" s="98">
        <v>0</v>
      </c>
      <c r="S340" s="98">
        <v>0</v>
      </c>
      <c r="T340" s="6"/>
      <c r="U340" s="6"/>
      <c r="V340" s="6"/>
      <c r="W340" s="6"/>
      <c r="AD340" s="103"/>
      <c r="AE340" s="103"/>
      <c r="AF340" s="103"/>
    </row>
    <row r="341" spans="1:32" ht="19.5" customHeight="1" x14ac:dyDescent="0.25">
      <c r="A341" s="124"/>
      <c r="B341" s="109"/>
      <c r="C341" s="88" t="s">
        <v>379</v>
      </c>
      <c r="D341" s="96">
        <v>330</v>
      </c>
      <c r="E341" s="97">
        <f t="shared" si="16"/>
        <v>95</v>
      </c>
      <c r="F341" s="97">
        <f t="shared" si="17"/>
        <v>63</v>
      </c>
      <c r="G341" s="97">
        <f t="shared" si="18"/>
        <v>32</v>
      </c>
      <c r="H341" s="98">
        <v>0</v>
      </c>
      <c r="I341" s="98">
        <v>0</v>
      </c>
      <c r="J341" s="98">
        <v>0</v>
      </c>
      <c r="K341" s="98">
        <v>88</v>
      </c>
      <c r="L341" s="98">
        <v>56</v>
      </c>
      <c r="M341" s="98">
        <v>32</v>
      </c>
      <c r="N341" s="98">
        <v>7</v>
      </c>
      <c r="O341" s="98">
        <v>7</v>
      </c>
      <c r="P341" s="98">
        <v>0</v>
      </c>
      <c r="Q341" s="98">
        <v>0</v>
      </c>
      <c r="R341" s="98">
        <v>0</v>
      </c>
      <c r="S341" s="98">
        <v>0</v>
      </c>
      <c r="T341" s="6"/>
      <c r="U341" s="6"/>
      <c r="V341" s="6"/>
      <c r="W341" s="6"/>
      <c r="AD341" s="103"/>
      <c r="AE341" s="103"/>
      <c r="AF341" s="103"/>
    </row>
    <row r="342" spans="1:32" ht="19.5" customHeight="1" x14ac:dyDescent="0.25">
      <c r="A342" s="124"/>
      <c r="B342" s="109"/>
      <c r="C342" s="88" t="s">
        <v>380</v>
      </c>
      <c r="D342" s="96">
        <v>331</v>
      </c>
      <c r="E342" s="97">
        <f t="shared" si="16"/>
        <v>24</v>
      </c>
      <c r="F342" s="97">
        <f t="shared" si="17"/>
        <v>14</v>
      </c>
      <c r="G342" s="97">
        <f t="shared" si="18"/>
        <v>10</v>
      </c>
      <c r="H342" s="98">
        <v>0</v>
      </c>
      <c r="I342" s="98">
        <v>0</v>
      </c>
      <c r="J342" s="98">
        <v>0</v>
      </c>
      <c r="K342" s="98">
        <v>9</v>
      </c>
      <c r="L342" s="98">
        <v>3</v>
      </c>
      <c r="M342" s="98">
        <v>6</v>
      </c>
      <c r="N342" s="98">
        <v>15</v>
      </c>
      <c r="O342" s="98">
        <v>11</v>
      </c>
      <c r="P342" s="98">
        <v>4</v>
      </c>
      <c r="Q342" s="98">
        <v>0</v>
      </c>
      <c r="R342" s="98">
        <v>0</v>
      </c>
      <c r="S342" s="98">
        <v>0</v>
      </c>
      <c r="T342" s="6"/>
      <c r="U342" s="6"/>
      <c r="V342" s="6"/>
      <c r="W342" s="6"/>
      <c r="AD342" s="103"/>
      <c r="AE342" s="103"/>
      <c r="AF342" s="103"/>
    </row>
    <row r="343" spans="1:32" ht="19.5" customHeight="1" x14ac:dyDescent="0.25">
      <c r="A343" s="124"/>
      <c r="B343" s="109"/>
      <c r="C343" s="88" t="s">
        <v>381</v>
      </c>
      <c r="D343" s="96">
        <v>332</v>
      </c>
      <c r="E343" s="97">
        <f t="shared" si="16"/>
        <v>25</v>
      </c>
      <c r="F343" s="97">
        <f t="shared" si="17"/>
        <v>16</v>
      </c>
      <c r="G343" s="97">
        <f t="shared" si="18"/>
        <v>9</v>
      </c>
      <c r="H343" s="98">
        <v>0</v>
      </c>
      <c r="I343" s="98">
        <v>0</v>
      </c>
      <c r="J343" s="98">
        <v>0</v>
      </c>
      <c r="K343" s="98">
        <v>25</v>
      </c>
      <c r="L343" s="98">
        <v>16</v>
      </c>
      <c r="M343" s="98">
        <v>9</v>
      </c>
      <c r="N343" s="98">
        <v>0</v>
      </c>
      <c r="O343" s="98">
        <v>0</v>
      </c>
      <c r="P343" s="98">
        <v>0</v>
      </c>
      <c r="Q343" s="98">
        <v>0</v>
      </c>
      <c r="R343" s="98">
        <v>0</v>
      </c>
      <c r="S343" s="98">
        <v>0</v>
      </c>
      <c r="T343" s="6"/>
      <c r="U343" s="6"/>
      <c r="V343" s="6"/>
      <c r="W343" s="6"/>
      <c r="AD343" s="103"/>
      <c r="AE343" s="103"/>
      <c r="AF343" s="103"/>
    </row>
    <row r="344" spans="1:32" ht="19.5" customHeight="1" x14ac:dyDescent="0.25">
      <c r="A344" s="124"/>
      <c r="B344" s="109"/>
      <c r="C344" s="88" t="s">
        <v>382</v>
      </c>
      <c r="D344" s="96">
        <v>333</v>
      </c>
      <c r="E344" s="97">
        <f t="shared" si="16"/>
        <v>43</v>
      </c>
      <c r="F344" s="97">
        <f t="shared" si="17"/>
        <v>43</v>
      </c>
      <c r="G344" s="97">
        <f t="shared" si="18"/>
        <v>0</v>
      </c>
      <c r="H344" s="98">
        <v>0</v>
      </c>
      <c r="I344" s="98">
        <v>0</v>
      </c>
      <c r="J344" s="98">
        <v>0</v>
      </c>
      <c r="K344" s="98">
        <v>43</v>
      </c>
      <c r="L344" s="98">
        <v>43</v>
      </c>
      <c r="M344" s="98">
        <v>0</v>
      </c>
      <c r="N344" s="98">
        <v>0</v>
      </c>
      <c r="O344" s="98">
        <v>0</v>
      </c>
      <c r="P344" s="98">
        <v>0</v>
      </c>
      <c r="Q344" s="98">
        <v>0</v>
      </c>
      <c r="R344" s="98">
        <v>0</v>
      </c>
      <c r="S344" s="98">
        <v>0</v>
      </c>
      <c r="T344" s="6"/>
      <c r="U344" s="6"/>
      <c r="V344" s="6"/>
      <c r="W344" s="6"/>
      <c r="AD344" s="103"/>
      <c r="AE344" s="103"/>
      <c r="AF344" s="103"/>
    </row>
    <row r="345" spans="1:32" ht="19.5" customHeight="1" x14ac:dyDescent="0.25">
      <c r="A345" s="124"/>
      <c r="B345" s="109"/>
      <c r="C345" s="88" t="s">
        <v>383</v>
      </c>
      <c r="D345" s="96">
        <v>334</v>
      </c>
      <c r="E345" s="97">
        <f t="shared" si="16"/>
        <v>7</v>
      </c>
      <c r="F345" s="97">
        <f t="shared" si="17"/>
        <v>7</v>
      </c>
      <c r="G345" s="97">
        <f t="shared" si="18"/>
        <v>0</v>
      </c>
      <c r="H345" s="98">
        <v>0</v>
      </c>
      <c r="I345" s="98">
        <v>0</v>
      </c>
      <c r="J345" s="98">
        <v>0</v>
      </c>
      <c r="K345" s="98">
        <v>7</v>
      </c>
      <c r="L345" s="98">
        <v>7</v>
      </c>
      <c r="M345" s="98">
        <v>0</v>
      </c>
      <c r="N345" s="98">
        <v>0</v>
      </c>
      <c r="O345" s="98">
        <v>0</v>
      </c>
      <c r="P345" s="98">
        <v>0</v>
      </c>
      <c r="Q345" s="98">
        <v>0</v>
      </c>
      <c r="R345" s="98">
        <v>0</v>
      </c>
      <c r="S345" s="98">
        <v>0</v>
      </c>
      <c r="T345" s="6"/>
      <c r="U345" s="6"/>
      <c r="V345" s="6"/>
      <c r="W345" s="6"/>
      <c r="AD345" s="103"/>
      <c r="AE345" s="103"/>
      <c r="AF345" s="103"/>
    </row>
    <row r="346" spans="1:32" ht="19.5" customHeight="1" x14ac:dyDescent="0.25">
      <c r="A346" s="124"/>
      <c r="B346" s="109"/>
      <c r="C346" s="88" t="s">
        <v>384</v>
      </c>
      <c r="D346" s="96">
        <v>335</v>
      </c>
      <c r="E346" s="97">
        <f t="shared" si="16"/>
        <v>24</v>
      </c>
      <c r="F346" s="97">
        <f t="shared" si="17"/>
        <v>13</v>
      </c>
      <c r="G346" s="97">
        <f t="shared" si="18"/>
        <v>11</v>
      </c>
      <c r="H346" s="98">
        <v>0</v>
      </c>
      <c r="I346" s="98">
        <v>0</v>
      </c>
      <c r="J346" s="98">
        <v>0</v>
      </c>
      <c r="K346" s="98">
        <v>0</v>
      </c>
      <c r="L346" s="98">
        <v>0</v>
      </c>
      <c r="M346" s="98">
        <v>0</v>
      </c>
      <c r="N346" s="98">
        <v>24</v>
      </c>
      <c r="O346" s="98">
        <v>13</v>
      </c>
      <c r="P346" s="98">
        <v>11</v>
      </c>
      <c r="Q346" s="98">
        <v>0</v>
      </c>
      <c r="R346" s="98">
        <v>0</v>
      </c>
      <c r="S346" s="98">
        <v>0</v>
      </c>
      <c r="T346" s="6"/>
      <c r="U346" s="6"/>
      <c r="V346" s="6"/>
      <c r="W346" s="6"/>
      <c r="AD346" s="103"/>
      <c r="AE346" s="103"/>
      <c r="AF346" s="103"/>
    </row>
    <row r="347" spans="1:32" ht="19.5" customHeight="1" x14ac:dyDescent="0.25">
      <c r="A347" s="124"/>
      <c r="B347" s="109"/>
      <c r="C347" s="88" t="s">
        <v>385</v>
      </c>
      <c r="D347" s="96">
        <v>336</v>
      </c>
      <c r="E347" s="97">
        <f t="shared" si="16"/>
        <v>32</v>
      </c>
      <c r="F347" s="97">
        <f t="shared" si="17"/>
        <v>26</v>
      </c>
      <c r="G347" s="97">
        <f t="shared" si="18"/>
        <v>6</v>
      </c>
      <c r="H347" s="98">
        <v>0</v>
      </c>
      <c r="I347" s="98">
        <v>0</v>
      </c>
      <c r="J347" s="98">
        <v>0</v>
      </c>
      <c r="K347" s="98">
        <v>22</v>
      </c>
      <c r="L347" s="98">
        <v>19</v>
      </c>
      <c r="M347" s="98">
        <v>3</v>
      </c>
      <c r="N347" s="98">
        <v>10</v>
      </c>
      <c r="O347" s="98">
        <v>7</v>
      </c>
      <c r="P347" s="98">
        <v>3</v>
      </c>
      <c r="Q347" s="98">
        <v>0</v>
      </c>
      <c r="R347" s="98">
        <v>0</v>
      </c>
      <c r="S347" s="98">
        <v>0</v>
      </c>
      <c r="T347" s="6"/>
      <c r="U347" s="6"/>
      <c r="V347" s="6"/>
      <c r="W347" s="6"/>
      <c r="AD347" s="103"/>
      <c r="AE347" s="103"/>
      <c r="AF347" s="103"/>
    </row>
    <row r="348" spans="1:32" ht="19.5" customHeight="1" x14ac:dyDescent="0.25">
      <c r="A348" s="124"/>
      <c r="B348" s="109"/>
      <c r="C348" s="88" t="s">
        <v>386</v>
      </c>
      <c r="D348" s="96">
        <v>337</v>
      </c>
      <c r="E348" s="97">
        <f t="shared" si="16"/>
        <v>34</v>
      </c>
      <c r="F348" s="97">
        <f t="shared" si="17"/>
        <v>33</v>
      </c>
      <c r="G348" s="97">
        <f t="shared" si="18"/>
        <v>1</v>
      </c>
      <c r="H348" s="98">
        <v>0</v>
      </c>
      <c r="I348" s="98">
        <v>0</v>
      </c>
      <c r="J348" s="98">
        <v>0</v>
      </c>
      <c r="K348" s="98">
        <v>34</v>
      </c>
      <c r="L348" s="98">
        <v>33</v>
      </c>
      <c r="M348" s="98">
        <v>1</v>
      </c>
      <c r="N348" s="98">
        <v>0</v>
      </c>
      <c r="O348" s="98">
        <v>0</v>
      </c>
      <c r="P348" s="98">
        <v>0</v>
      </c>
      <c r="Q348" s="98">
        <v>0</v>
      </c>
      <c r="R348" s="98">
        <v>0</v>
      </c>
      <c r="S348" s="98">
        <v>0</v>
      </c>
      <c r="T348" s="6"/>
      <c r="U348" s="6"/>
      <c r="V348" s="6"/>
      <c r="W348" s="6"/>
      <c r="AD348" s="103"/>
      <c r="AE348" s="103"/>
      <c r="AF348" s="103"/>
    </row>
    <row r="349" spans="1:32" ht="19.5" customHeight="1" x14ac:dyDescent="0.25">
      <c r="A349" s="124"/>
      <c r="B349" s="109"/>
      <c r="C349" s="88" t="s">
        <v>387</v>
      </c>
      <c r="D349" s="96">
        <v>338</v>
      </c>
      <c r="E349" s="97">
        <f t="shared" si="16"/>
        <v>27</v>
      </c>
      <c r="F349" s="97">
        <f t="shared" si="17"/>
        <v>26</v>
      </c>
      <c r="G349" s="97">
        <f t="shared" si="18"/>
        <v>1</v>
      </c>
      <c r="H349" s="98">
        <v>0</v>
      </c>
      <c r="I349" s="98">
        <v>0</v>
      </c>
      <c r="J349" s="98">
        <v>0</v>
      </c>
      <c r="K349" s="98">
        <v>0</v>
      </c>
      <c r="L349" s="98">
        <v>0</v>
      </c>
      <c r="M349" s="98">
        <v>0</v>
      </c>
      <c r="N349" s="98">
        <v>22</v>
      </c>
      <c r="O349" s="98">
        <v>21</v>
      </c>
      <c r="P349" s="98">
        <v>1</v>
      </c>
      <c r="Q349" s="98">
        <v>5</v>
      </c>
      <c r="R349" s="98">
        <v>5</v>
      </c>
      <c r="S349" s="98">
        <v>0</v>
      </c>
      <c r="T349" s="6"/>
      <c r="U349" s="6"/>
      <c r="V349" s="6"/>
      <c r="W349" s="6"/>
      <c r="AD349" s="103"/>
      <c r="AE349" s="103"/>
      <c r="AF349" s="103"/>
    </row>
    <row r="350" spans="1:32" ht="19.5" customHeight="1" x14ac:dyDescent="0.25">
      <c r="A350" s="124"/>
      <c r="B350" s="109"/>
      <c r="C350" s="88" t="s">
        <v>388</v>
      </c>
      <c r="D350" s="96">
        <v>339</v>
      </c>
      <c r="E350" s="97">
        <f t="shared" si="16"/>
        <v>6</v>
      </c>
      <c r="F350" s="97">
        <f t="shared" si="17"/>
        <v>6</v>
      </c>
      <c r="G350" s="97">
        <f t="shared" si="18"/>
        <v>0</v>
      </c>
      <c r="H350" s="98">
        <v>0</v>
      </c>
      <c r="I350" s="98">
        <v>0</v>
      </c>
      <c r="J350" s="98">
        <v>0</v>
      </c>
      <c r="K350" s="98">
        <v>0</v>
      </c>
      <c r="L350" s="98">
        <v>0</v>
      </c>
      <c r="M350" s="98">
        <v>0</v>
      </c>
      <c r="N350" s="98">
        <v>6</v>
      </c>
      <c r="O350" s="98">
        <v>6</v>
      </c>
      <c r="P350" s="98">
        <v>0</v>
      </c>
      <c r="Q350" s="98">
        <v>0</v>
      </c>
      <c r="R350" s="98">
        <v>0</v>
      </c>
      <c r="S350" s="98">
        <v>0</v>
      </c>
      <c r="T350" s="6"/>
      <c r="U350" s="6"/>
      <c r="V350" s="6"/>
      <c r="W350" s="6"/>
      <c r="AD350" s="103"/>
      <c r="AE350" s="103"/>
      <c r="AF350" s="103"/>
    </row>
    <row r="351" spans="1:32" ht="19.5" customHeight="1" x14ac:dyDescent="0.25">
      <c r="A351" s="124"/>
      <c r="B351" s="109"/>
      <c r="C351" s="88" t="s">
        <v>389</v>
      </c>
      <c r="D351" s="96">
        <v>340</v>
      </c>
      <c r="E351" s="97">
        <f t="shared" si="16"/>
        <v>5</v>
      </c>
      <c r="F351" s="97">
        <f t="shared" si="17"/>
        <v>3</v>
      </c>
      <c r="G351" s="97">
        <f t="shared" si="18"/>
        <v>2</v>
      </c>
      <c r="H351" s="98">
        <v>0</v>
      </c>
      <c r="I351" s="98">
        <v>0</v>
      </c>
      <c r="J351" s="98">
        <v>0</v>
      </c>
      <c r="K351" s="98">
        <v>0</v>
      </c>
      <c r="L351" s="98">
        <v>0</v>
      </c>
      <c r="M351" s="98">
        <v>0</v>
      </c>
      <c r="N351" s="98">
        <v>5</v>
      </c>
      <c r="O351" s="98">
        <v>3</v>
      </c>
      <c r="P351" s="98">
        <v>2</v>
      </c>
      <c r="Q351" s="98">
        <v>0</v>
      </c>
      <c r="R351" s="98">
        <v>0</v>
      </c>
      <c r="S351" s="98">
        <v>0</v>
      </c>
      <c r="T351" s="6"/>
      <c r="U351" s="6"/>
      <c r="V351" s="6"/>
      <c r="W351" s="6"/>
      <c r="AD351" s="103"/>
      <c r="AE351" s="103"/>
      <c r="AF351" s="103"/>
    </row>
    <row r="352" spans="1:32" ht="19.5" customHeight="1" x14ac:dyDescent="0.25">
      <c r="A352" s="124"/>
      <c r="B352" s="110"/>
      <c r="C352" s="88" t="s">
        <v>390</v>
      </c>
      <c r="D352" s="96">
        <v>341</v>
      </c>
      <c r="E352" s="97">
        <f t="shared" si="16"/>
        <v>2</v>
      </c>
      <c r="F352" s="97">
        <f t="shared" si="17"/>
        <v>2</v>
      </c>
      <c r="G352" s="97">
        <f t="shared" si="18"/>
        <v>0</v>
      </c>
      <c r="H352" s="98">
        <v>0</v>
      </c>
      <c r="I352" s="98">
        <v>0</v>
      </c>
      <c r="J352" s="98">
        <v>0</v>
      </c>
      <c r="K352" s="98">
        <v>0</v>
      </c>
      <c r="L352" s="98">
        <v>0</v>
      </c>
      <c r="M352" s="98">
        <v>0</v>
      </c>
      <c r="N352" s="98">
        <v>2</v>
      </c>
      <c r="O352" s="98">
        <v>2</v>
      </c>
      <c r="P352" s="98">
        <v>0</v>
      </c>
      <c r="Q352" s="98">
        <v>0</v>
      </c>
      <c r="R352" s="98">
        <v>0</v>
      </c>
      <c r="S352" s="98">
        <v>0</v>
      </c>
      <c r="T352" s="6"/>
      <c r="U352" s="6"/>
      <c r="V352" s="6"/>
      <c r="W352" s="6"/>
      <c r="AD352" s="103"/>
      <c r="AE352" s="103"/>
      <c r="AF352" s="103"/>
    </row>
    <row r="353" spans="1:32" ht="19.5" customHeight="1" x14ac:dyDescent="0.25">
      <c r="A353" s="124"/>
      <c r="B353" s="108" t="s">
        <v>406</v>
      </c>
      <c r="C353" s="88" t="s">
        <v>391</v>
      </c>
      <c r="D353" s="96">
        <v>342</v>
      </c>
      <c r="E353" s="97">
        <f t="shared" si="16"/>
        <v>156</v>
      </c>
      <c r="F353" s="97">
        <f t="shared" si="17"/>
        <v>78</v>
      </c>
      <c r="G353" s="97">
        <f t="shared" si="18"/>
        <v>78</v>
      </c>
      <c r="H353" s="98">
        <v>0</v>
      </c>
      <c r="I353" s="98">
        <v>0</v>
      </c>
      <c r="J353" s="98">
        <v>0</v>
      </c>
      <c r="K353" s="98">
        <v>154</v>
      </c>
      <c r="L353" s="98">
        <v>77</v>
      </c>
      <c r="M353" s="98">
        <v>77</v>
      </c>
      <c r="N353" s="98">
        <v>0</v>
      </c>
      <c r="O353" s="98">
        <v>0</v>
      </c>
      <c r="P353" s="98">
        <v>0</v>
      </c>
      <c r="Q353" s="98">
        <v>2</v>
      </c>
      <c r="R353" s="98">
        <v>1</v>
      </c>
      <c r="S353" s="98">
        <v>1</v>
      </c>
      <c r="T353" s="6"/>
      <c r="U353" s="6"/>
      <c r="V353" s="6"/>
      <c r="W353" s="6"/>
      <c r="AD353" s="103"/>
      <c r="AE353" s="103"/>
      <c r="AF353" s="103"/>
    </row>
    <row r="354" spans="1:32" ht="19.5" customHeight="1" x14ac:dyDescent="0.25">
      <c r="A354" s="124"/>
      <c r="B354" s="109"/>
      <c r="C354" s="88" t="s">
        <v>392</v>
      </c>
      <c r="D354" s="96">
        <v>343</v>
      </c>
      <c r="E354" s="97">
        <f t="shared" si="16"/>
        <v>4</v>
      </c>
      <c r="F354" s="97">
        <f t="shared" si="17"/>
        <v>3</v>
      </c>
      <c r="G354" s="97">
        <f t="shared" si="18"/>
        <v>1</v>
      </c>
      <c r="H354" s="98">
        <v>0</v>
      </c>
      <c r="I354" s="98">
        <v>0</v>
      </c>
      <c r="J354" s="98">
        <v>0</v>
      </c>
      <c r="K354" s="98">
        <v>0</v>
      </c>
      <c r="L354" s="98">
        <v>0</v>
      </c>
      <c r="M354" s="98">
        <v>0</v>
      </c>
      <c r="N354" s="98">
        <v>4</v>
      </c>
      <c r="O354" s="98">
        <v>3</v>
      </c>
      <c r="P354" s="98">
        <v>1</v>
      </c>
      <c r="Q354" s="98">
        <v>0</v>
      </c>
      <c r="R354" s="98">
        <v>0</v>
      </c>
      <c r="S354" s="98">
        <v>0</v>
      </c>
      <c r="T354" s="6"/>
      <c r="U354" s="6"/>
      <c r="V354" s="6"/>
      <c r="W354" s="6"/>
      <c r="AD354" s="103"/>
      <c r="AE354" s="103"/>
      <c r="AF354" s="103"/>
    </row>
    <row r="355" spans="1:32" ht="19.5" customHeight="1" x14ac:dyDescent="0.25">
      <c r="A355" s="124"/>
      <c r="B355" s="109"/>
      <c r="C355" s="88" t="s">
        <v>393</v>
      </c>
      <c r="D355" s="96">
        <v>344</v>
      </c>
      <c r="E355" s="97">
        <f t="shared" si="16"/>
        <v>31</v>
      </c>
      <c r="F355" s="97">
        <f t="shared" si="17"/>
        <v>31</v>
      </c>
      <c r="G355" s="97">
        <f t="shared" si="18"/>
        <v>0</v>
      </c>
      <c r="H355" s="98">
        <v>0</v>
      </c>
      <c r="I355" s="98">
        <v>0</v>
      </c>
      <c r="J355" s="98">
        <v>0</v>
      </c>
      <c r="K355" s="98">
        <v>31</v>
      </c>
      <c r="L355" s="98">
        <v>31</v>
      </c>
      <c r="M355" s="98">
        <v>0</v>
      </c>
      <c r="N355" s="98">
        <v>0</v>
      </c>
      <c r="O355" s="98">
        <v>0</v>
      </c>
      <c r="P355" s="98">
        <v>0</v>
      </c>
      <c r="Q355" s="98">
        <v>0</v>
      </c>
      <c r="R355" s="98">
        <v>0</v>
      </c>
      <c r="S355" s="98">
        <v>0</v>
      </c>
      <c r="T355" s="6"/>
      <c r="U355" s="6"/>
      <c r="V355" s="6"/>
      <c r="W355" s="6"/>
      <c r="AD355" s="103"/>
      <c r="AE355" s="103"/>
      <c r="AF355" s="103"/>
    </row>
    <row r="356" spans="1:32" ht="19.5" customHeight="1" x14ac:dyDescent="0.25">
      <c r="A356" s="124"/>
      <c r="B356" s="109"/>
      <c r="C356" s="88" t="s">
        <v>394</v>
      </c>
      <c r="D356" s="96">
        <v>345</v>
      </c>
      <c r="E356" s="97">
        <f t="shared" si="16"/>
        <v>14</v>
      </c>
      <c r="F356" s="97">
        <f t="shared" si="17"/>
        <v>14</v>
      </c>
      <c r="G356" s="97">
        <f t="shared" si="18"/>
        <v>0</v>
      </c>
      <c r="H356" s="98">
        <v>0</v>
      </c>
      <c r="I356" s="98">
        <v>0</v>
      </c>
      <c r="J356" s="98">
        <v>0</v>
      </c>
      <c r="K356" s="98">
        <v>14</v>
      </c>
      <c r="L356" s="98">
        <v>14</v>
      </c>
      <c r="M356" s="98">
        <v>0</v>
      </c>
      <c r="N356" s="98">
        <v>0</v>
      </c>
      <c r="O356" s="98">
        <v>0</v>
      </c>
      <c r="P356" s="98">
        <v>0</v>
      </c>
      <c r="Q356" s="98">
        <v>0</v>
      </c>
      <c r="R356" s="98">
        <v>0</v>
      </c>
      <c r="S356" s="98">
        <v>0</v>
      </c>
      <c r="T356" s="6"/>
      <c r="U356" s="6"/>
      <c r="V356" s="6"/>
      <c r="W356" s="6"/>
      <c r="AD356" s="103"/>
      <c r="AE356" s="103"/>
      <c r="AF356" s="103"/>
    </row>
    <row r="357" spans="1:32" ht="19.5" customHeight="1" x14ac:dyDescent="0.25">
      <c r="A357" s="124"/>
      <c r="B357" s="109"/>
      <c r="C357" s="88" t="s">
        <v>391</v>
      </c>
      <c r="D357" s="96">
        <v>346</v>
      </c>
      <c r="E357" s="97">
        <f t="shared" si="16"/>
        <v>11</v>
      </c>
      <c r="F357" s="97">
        <f t="shared" si="17"/>
        <v>8</v>
      </c>
      <c r="G357" s="97">
        <f t="shared" si="18"/>
        <v>3</v>
      </c>
      <c r="H357" s="98">
        <v>0</v>
      </c>
      <c r="I357" s="98">
        <v>0</v>
      </c>
      <c r="J357" s="98">
        <v>0</v>
      </c>
      <c r="K357" s="98">
        <v>0</v>
      </c>
      <c r="L357" s="98">
        <v>0</v>
      </c>
      <c r="M357" s="98">
        <v>0</v>
      </c>
      <c r="N357" s="98">
        <v>7</v>
      </c>
      <c r="O357" s="98">
        <v>7</v>
      </c>
      <c r="P357" s="98">
        <v>0</v>
      </c>
      <c r="Q357" s="98">
        <v>4</v>
      </c>
      <c r="R357" s="98">
        <v>1</v>
      </c>
      <c r="S357" s="98">
        <v>3</v>
      </c>
      <c r="T357" s="6"/>
      <c r="U357" s="6"/>
      <c r="V357" s="6"/>
      <c r="W357" s="6"/>
      <c r="AD357" s="103"/>
      <c r="AE357" s="103"/>
      <c r="AF357" s="103"/>
    </row>
    <row r="358" spans="1:32" ht="19.5" customHeight="1" x14ac:dyDescent="0.25">
      <c r="A358" s="124"/>
      <c r="B358" s="109"/>
      <c r="C358" s="88" t="s">
        <v>395</v>
      </c>
      <c r="D358" s="96">
        <v>347</v>
      </c>
      <c r="E358" s="97">
        <f t="shared" si="16"/>
        <v>34</v>
      </c>
      <c r="F358" s="97">
        <f t="shared" si="17"/>
        <v>26</v>
      </c>
      <c r="G358" s="97">
        <f t="shared" si="18"/>
        <v>8</v>
      </c>
      <c r="H358" s="98">
        <v>0</v>
      </c>
      <c r="I358" s="98">
        <v>0</v>
      </c>
      <c r="J358" s="98">
        <v>0</v>
      </c>
      <c r="K358" s="98">
        <v>22</v>
      </c>
      <c r="L358" s="98">
        <v>14</v>
      </c>
      <c r="M358" s="98">
        <v>8</v>
      </c>
      <c r="N358" s="98">
        <v>10</v>
      </c>
      <c r="O358" s="98">
        <v>10</v>
      </c>
      <c r="P358" s="98">
        <v>0</v>
      </c>
      <c r="Q358" s="98">
        <v>2</v>
      </c>
      <c r="R358" s="98">
        <v>2</v>
      </c>
      <c r="S358" s="98">
        <v>0</v>
      </c>
      <c r="T358" s="6"/>
      <c r="U358" s="6"/>
      <c r="V358" s="6"/>
      <c r="W358" s="6"/>
      <c r="AD358" s="103"/>
      <c r="AE358" s="103"/>
      <c r="AF358" s="103"/>
    </row>
    <row r="359" spans="1:32" ht="19.5" customHeight="1" x14ac:dyDescent="0.25">
      <c r="A359" s="124"/>
      <c r="B359" s="109"/>
      <c r="C359" s="88" t="s">
        <v>396</v>
      </c>
      <c r="D359" s="96">
        <v>348</v>
      </c>
      <c r="E359" s="97">
        <f t="shared" si="16"/>
        <v>12</v>
      </c>
      <c r="F359" s="97">
        <f t="shared" si="17"/>
        <v>8</v>
      </c>
      <c r="G359" s="97">
        <f t="shared" si="18"/>
        <v>4</v>
      </c>
      <c r="H359" s="98">
        <v>0</v>
      </c>
      <c r="I359" s="98">
        <v>0</v>
      </c>
      <c r="J359" s="98">
        <v>0</v>
      </c>
      <c r="K359" s="98">
        <v>0</v>
      </c>
      <c r="L359" s="98">
        <v>0</v>
      </c>
      <c r="M359" s="98">
        <v>0</v>
      </c>
      <c r="N359" s="98">
        <v>12</v>
      </c>
      <c r="O359" s="98">
        <v>8</v>
      </c>
      <c r="P359" s="98">
        <v>4</v>
      </c>
      <c r="Q359" s="98">
        <v>0</v>
      </c>
      <c r="R359" s="98">
        <v>0</v>
      </c>
      <c r="S359" s="98">
        <v>0</v>
      </c>
      <c r="T359" s="6"/>
      <c r="U359" s="6"/>
      <c r="V359" s="6"/>
      <c r="W359" s="6"/>
      <c r="AD359" s="103"/>
      <c r="AE359" s="103"/>
      <c r="AF359" s="103"/>
    </row>
    <row r="360" spans="1:32" ht="19.5" customHeight="1" x14ac:dyDescent="0.25">
      <c r="A360" s="124"/>
      <c r="B360" s="109"/>
      <c r="C360" s="88" t="s">
        <v>397</v>
      </c>
      <c r="D360" s="96">
        <v>349</v>
      </c>
      <c r="E360" s="97">
        <f t="shared" si="16"/>
        <v>10</v>
      </c>
      <c r="F360" s="97">
        <f t="shared" si="17"/>
        <v>10</v>
      </c>
      <c r="G360" s="97">
        <f t="shared" si="18"/>
        <v>0</v>
      </c>
      <c r="H360" s="98">
        <v>0</v>
      </c>
      <c r="I360" s="98">
        <v>0</v>
      </c>
      <c r="J360" s="98">
        <v>0</v>
      </c>
      <c r="K360" s="98">
        <v>0</v>
      </c>
      <c r="L360" s="98">
        <v>0</v>
      </c>
      <c r="M360" s="98">
        <v>0</v>
      </c>
      <c r="N360" s="98">
        <v>10</v>
      </c>
      <c r="O360" s="98">
        <v>10</v>
      </c>
      <c r="P360" s="98">
        <v>0</v>
      </c>
      <c r="Q360" s="98">
        <v>0</v>
      </c>
      <c r="R360" s="98">
        <v>0</v>
      </c>
      <c r="S360" s="98">
        <v>0</v>
      </c>
      <c r="T360" s="6"/>
      <c r="U360" s="6"/>
      <c r="V360" s="6"/>
      <c r="W360" s="6"/>
      <c r="AD360" s="103"/>
      <c r="AE360" s="103"/>
      <c r="AF360" s="103"/>
    </row>
    <row r="361" spans="1:32" ht="19.5" customHeight="1" x14ac:dyDescent="0.25">
      <c r="A361" s="124"/>
      <c r="B361" s="110"/>
      <c r="C361" s="88" t="s">
        <v>398</v>
      </c>
      <c r="D361" s="96">
        <v>350</v>
      </c>
      <c r="E361" s="97">
        <f t="shared" si="16"/>
        <v>1</v>
      </c>
      <c r="F361" s="97">
        <f t="shared" si="17"/>
        <v>1</v>
      </c>
      <c r="G361" s="97">
        <f t="shared" si="18"/>
        <v>0</v>
      </c>
      <c r="H361" s="98">
        <v>0</v>
      </c>
      <c r="I361" s="98">
        <v>0</v>
      </c>
      <c r="J361" s="98">
        <v>0</v>
      </c>
      <c r="K361" s="98">
        <v>0</v>
      </c>
      <c r="L361" s="98">
        <v>0</v>
      </c>
      <c r="M361" s="98">
        <v>0</v>
      </c>
      <c r="N361" s="98">
        <v>1</v>
      </c>
      <c r="O361" s="98">
        <v>1</v>
      </c>
      <c r="P361" s="98">
        <v>0</v>
      </c>
      <c r="Q361" s="98">
        <v>0</v>
      </c>
      <c r="R361" s="98">
        <v>0</v>
      </c>
      <c r="S361" s="98">
        <v>0</v>
      </c>
      <c r="T361" s="6"/>
      <c r="U361" s="6"/>
      <c r="V361" s="6"/>
      <c r="W361" s="6"/>
      <c r="AD361" s="103"/>
      <c r="AE361" s="103"/>
      <c r="AF361" s="103"/>
    </row>
    <row r="362" spans="1:32" ht="19.5" customHeight="1" x14ac:dyDescent="0.25">
      <c r="A362" s="124"/>
      <c r="B362" s="108" t="s">
        <v>405</v>
      </c>
      <c r="C362" s="88" t="s">
        <v>399</v>
      </c>
      <c r="D362" s="96">
        <v>351</v>
      </c>
      <c r="E362" s="97">
        <f t="shared" si="16"/>
        <v>19</v>
      </c>
      <c r="F362" s="97">
        <f t="shared" si="17"/>
        <v>19</v>
      </c>
      <c r="G362" s="97">
        <f t="shared" si="18"/>
        <v>0</v>
      </c>
      <c r="H362" s="98">
        <v>0</v>
      </c>
      <c r="I362" s="98">
        <v>0</v>
      </c>
      <c r="J362" s="98">
        <v>0</v>
      </c>
      <c r="K362" s="98">
        <v>19</v>
      </c>
      <c r="L362" s="98">
        <v>19</v>
      </c>
      <c r="M362" s="98">
        <v>0</v>
      </c>
      <c r="N362" s="98">
        <v>0</v>
      </c>
      <c r="O362" s="98">
        <v>0</v>
      </c>
      <c r="P362" s="98">
        <v>0</v>
      </c>
      <c r="Q362" s="98">
        <v>0</v>
      </c>
      <c r="R362" s="98">
        <v>0</v>
      </c>
      <c r="S362" s="98">
        <v>0</v>
      </c>
      <c r="T362" s="6"/>
      <c r="U362" s="6"/>
      <c r="V362" s="6"/>
      <c r="W362" s="6"/>
      <c r="AD362" s="103"/>
      <c r="AE362" s="103"/>
      <c r="AF362" s="103"/>
    </row>
    <row r="363" spans="1:32" ht="19.5" customHeight="1" x14ac:dyDescent="0.25">
      <c r="A363" s="124"/>
      <c r="B363" s="109"/>
      <c r="C363" s="88" t="s">
        <v>400</v>
      </c>
      <c r="D363" s="96">
        <v>352</v>
      </c>
      <c r="E363" s="97">
        <f t="shared" si="16"/>
        <v>24</v>
      </c>
      <c r="F363" s="97">
        <f t="shared" si="17"/>
        <v>14</v>
      </c>
      <c r="G363" s="97">
        <f t="shared" si="18"/>
        <v>10</v>
      </c>
      <c r="H363" s="98">
        <v>0</v>
      </c>
      <c r="I363" s="98">
        <v>0</v>
      </c>
      <c r="J363" s="98">
        <v>0</v>
      </c>
      <c r="K363" s="98">
        <v>24</v>
      </c>
      <c r="L363" s="98">
        <v>14</v>
      </c>
      <c r="M363" s="98">
        <v>10</v>
      </c>
      <c r="N363" s="98">
        <v>0</v>
      </c>
      <c r="O363" s="98">
        <v>0</v>
      </c>
      <c r="P363" s="98">
        <v>0</v>
      </c>
      <c r="Q363" s="98">
        <v>0</v>
      </c>
      <c r="R363" s="98">
        <v>0</v>
      </c>
      <c r="S363" s="98">
        <v>0</v>
      </c>
      <c r="T363" s="6"/>
      <c r="U363" s="6"/>
      <c r="V363" s="6"/>
      <c r="W363" s="6"/>
      <c r="AD363" s="103"/>
      <c r="AE363" s="103"/>
      <c r="AF363" s="103"/>
    </row>
    <row r="364" spans="1:32" ht="19.5" customHeight="1" x14ac:dyDescent="0.25">
      <c r="A364" s="124"/>
      <c r="B364" s="109"/>
      <c r="C364" s="88" t="s">
        <v>401</v>
      </c>
      <c r="D364" s="96">
        <v>353</v>
      </c>
      <c r="E364" s="97">
        <f t="shared" si="16"/>
        <v>35</v>
      </c>
      <c r="F364" s="97">
        <f t="shared" si="17"/>
        <v>5</v>
      </c>
      <c r="G364" s="97">
        <f t="shared" si="18"/>
        <v>30</v>
      </c>
      <c r="H364" s="98">
        <v>0</v>
      </c>
      <c r="I364" s="98">
        <v>0</v>
      </c>
      <c r="J364" s="98">
        <v>0</v>
      </c>
      <c r="K364" s="98">
        <v>35</v>
      </c>
      <c r="L364" s="98">
        <v>5</v>
      </c>
      <c r="M364" s="98">
        <v>30</v>
      </c>
      <c r="N364" s="98">
        <v>0</v>
      </c>
      <c r="O364" s="98">
        <v>0</v>
      </c>
      <c r="P364" s="98">
        <v>0</v>
      </c>
      <c r="Q364" s="98">
        <v>0</v>
      </c>
      <c r="R364" s="98">
        <v>0</v>
      </c>
      <c r="S364" s="98">
        <v>0</v>
      </c>
      <c r="T364" s="6"/>
      <c r="U364" s="6"/>
      <c r="V364" s="6"/>
      <c r="W364" s="6"/>
      <c r="AD364" s="103"/>
      <c r="AE364" s="103"/>
      <c r="AF364" s="103"/>
    </row>
    <row r="365" spans="1:32" ht="28.5" customHeight="1" x14ac:dyDescent="0.25">
      <c r="A365" s="124"/>
      <c r="B365" s="109"/>
      <c r="C365" s="88" t="s">
        <v>402</v>
      </c>
      <c r="D365" s="96">
        <v>354</v>
      </c>
      <c r="E365" s="97">
        <f t="shared" si="16"/>
        <v>55</v>
      </c>
      <c r="F365" s="97">
        <f t="shared" si="17"/>
        <v>24</v>
      </c>
      <c r="G365" s="97">
        <f t="shared" si="18"/>
        <v>31</v>
      </c>
      <c r="H365" s="98">
        <v>0</v>
      </c>
      <c r="I365" s="98">
        <v>0</v>
      </c>
      <c r="J365" s="98">
        <v>0</v>
      </c>
      <c r="K365" s="98">
        <v>55</v>
      </c>
      <c r="L365" s="98">
        <v>24</v>
      </c>
      <c r="M365" s="98">
        <v>31</v>
      </c>
      <c r="N365" s="98">
        <v>0</v>
      </c>
      <c r="O365" s="98">
        <v>0</v>
      </c>
      <c r="P365" s="98">
        <v>0</v>
      </c>
      <c r="Q365" s="98">
        <v>0</v>
      </c>
      <c r="R365" s="98">
        <v>0</v>
      </c>
      <c r="S365" s="98">
        <v>0</v>
      </c>
      <c r="T365" s="6"/>
      <c r="U365" s="6"/>
      <c r="V365" s="6"/>
      <c r="W365" s="6"/>
      <c r="AD365" s="103"/>
      <c r="AE365" s="103"/>
      <c r="AF365" s="103"/>
    </row>
    <row r="366" spans="1:32" ht="19.5" customHeight="1" x14ac:dyDescent="0.25">
      <c r="A366" s="124"/>
      <c r="B366" s="109"/>
      <c r="C366" s="88" t="s">
        <v>403</v>
      </c>
      <c r="D366" s="96">
        <v>355</v>
      </c>
      <c r="E366" s="97">
        <f t="shared" si="16"/>
        <v>17</v>
      </c>
      <c r="F366" s="97">
        <f t="shared" si="17"/>
        <v>14</v>
      </c>
      <c r="G366" s="97">
        <f t="shared" si="18"/>
        <v>3</v>
      </c>
      <c r="H366" s="98">
        <v>0</v>
      </c>
      <c r="I366" s="98">
        <v>0</v>
      </c>
      <c r="J366" s="98">
        <v>0</v>
      </c>
      <c r="K366" s="98">
        <v>17</v>
      </c>
      <c r="L366" s="98">
        <v>14</v>
      </c>
      <c r="M366" s="98">
        <v>3</v>
      </c>
      <c r="N366" s="98">
        <v>0</v>
      </c>
      <c r="O366" s="98">
        <v>0</v>
      </c>
      <c r="P366" s="98">
        <v>0</v>
      </c>
      <c r="Q366" s="98">
        <v>0</v>
      </c>
      <c r="R366" s="98">
        <v>0</v>
      </c>
      <c r="S366" s="98">
        <v>0</v>
      </c>
      <c r="T366" s="6"/>
      <c r="U366" s="6"/>
      <c r="V366" s="6"/>
      <c r="W366" s="6"/>
      <c r="AD366" s="103"/>
      <c r="AE366" s="103"/>
      <c r="AF366" s="103"/>
    </row>
    <row r="367" spans="1:32" ht="19.5" customHeight="1" x14ac:dyDescent="0.25">
      <c r="A367" s="124"/>
      <c r="B367" s="110"/>
      <c r="C367" s="88" t="s">
        <v>404</v>
      </c>
      <c r="D367" s="96">
        <v>356</v>
      </c>
      <c r="E367" s="97">
        <f t="shared" si="16"/>
        <v>13</v>
      </c>
      <c r="F367" s="97">
        <f t="shared" si="17"/>
        <v>13</v>
      </c>
      <c r="G367" s="97">
        <f t="shared" si="18"/>
        <v>0</v>
      </c>
      <c r="H367" s="98">
        <v>0</v>
      </c>
      <c r="I367" s="98">
        <v>0</v>
      </c>
      <c r="J367" s="98">
        <v>0</v>
      </c>
      <c r="K367" s="98">
        <v>13</v>
      </c>
      <c r="L367" s="98">
        <v>13</v>
      </c>
      <c r="M367" s="98">
        <v>0</v>
      </c>
      <c r="N367" s="98">
        <v>0</v>
      </c>
      <c r="O367" s="98">
        <v>0</v>
      </c>
      <c r="P367" s="98">
        <v>0</v>
      </c>
      <c r="Q367" s="98">
        <v>0</v>
      </c>
      <c r="R367" s="98">
        <v>0</v>
      </c>
      <c r="S367" s="98">
        <v>0</v>
      </c>
      <c r="T367" s="6"/>
      <c r="U367" s="6"/>
      <c r="V367" s="6"/>
      <c r="W367" s="6"/>
      <c r="AD367" s="103"/>
      <c r="AE367" s="103"/>
      <c r="AF367" s="103"/>
    </row>
    <row r="368" spans="1:32" ht="18" customHeight="1" x14ac:dyDescent="0.25">
      <c r="A368" s="26" t="s">
        <v>5</v>
      </c>
      <c r="B368" s="34" t="s">
        <v>15</v>
      </c>
      <c r="E368" s="40"/>
      <c r="F368" s="1"/>
      <c r="G368" s="41"/>
      <c r="H368" s="42"/>
      <c r="I368" s="41"/>
      <c r="J368" s="43"/>
      <c r="K368" s="4"/>
      <c r="L368" s="30"/>
      <c r="M368" s="30"/>
      <c r="N368" s="30"/>
      <c r="O368" s="30"/>
      <c r="P368" s="30"/>
      <c r="Q368" s="30"/>
      <c r="R368" s="35"/>
      <c r="S368" s="35"/>
      <c r="T368" s="6"/>
      <c r="U368" s="6"/>
      <c r="V368" s="6"/>
      <c r="W368" s="6"/>
      <c r="AD368" s="103"/>
      <c r="AE368" s="103"/>
      <c r="AF368" s="103"/>
    </row>
    <row r="369" spans="1:19" ht="18" customHeight="1" x14ac:dyDescent="0.25">
      <c r="A369" s="31"/>
      <c r="B369" s="27"/>
      <c r="C369" s="34"/>
      <c r="E369" s="40"/>
      <c r="F369" s="1"/>
      <c r="G369" s="41"/>
      <c r="H369" s="42"/>
      <c r="I369" s="41"/>
      <c r="J369" s="43"/>
      <c r="K369" s="4"/>
      <c r="L369" s="30"/>
      <c r="M369" s="30"/>
      <c r="N369" s="30"/>
      <c r="O369" s="30"/>
      <c r="P369" s="30"/>
      <c r="Q369" s="30"/>
      <c r="R369" s="35"/>
      <c r="S369" s="35"/>
    </row>
    <row r="370" spans="1:19" ht="14.25" x14ac:dyDescent="0.25">
      <c r="H370" s="115"/>
      <c r="I370" s="115"/>
      <c r="J370" s="115"/>
      <c r="K370" s="115"/>
      <c r="L370" s="115"/>
      <c r="M370" s="115"/>
      <c r="N370" s="115"/>
      <c r="O370" s="32"/>
    </row>
  </sheetData>
  <mergeCells count="69">
    <mergeCell ref="A272:A283"/>
    <mergeCell ref="A284:A327"/>
    <mergeCell ref="A11:C11"/>
    <mergeCell ref="A12:C12"/>
    <mergeCell ref="H9:H10"/>
    <mergeCell ref="A127:A157"/>
    <mergeCell ref="A13:A50"/>
    <mergeCell ref="B13:B14"/>
    <mergeCell ref="B15:B50"/>
    <mergeCell ref="B51:B73"/>
    <mergeCell ref="B99:B104"/>
    <mergeCell ref="B205:B211"/>
    <mergeCell ref="B212:B219"/>
    <mergeCell ref="B251:B261"/>
    <mergeCell ref="B262:B271"/>
    <mergeCell ref="A105:A126"/>
    <mergeCell ref="I9:J9"/>
    <mergeCell ref="K9:K10"/>
    <mergeCell ref="A3:S3"/>
    <mergeCell ref="A7:D7"/>
    <mergeCell ref="A5:B5"/>
    <mergeCell ref="O6:R6"/>
    <mergeCell ref="F9:F10"/>
    <mergeCell ref="G9:G10"/>
    <mergeCell ref="B8:B10"/>
    <mergeCell ref="F8:S8"/>
    <mergeCell ref="D5:J5"/>
    <mergeCell ref="M6:N6"/>
    <mergeCell ref="C8:C10"/>
    <mergeCell ref="R9:S9"/>
    <mergeCell ref="L9:M9"/>
    <mergeCell ref="N9:N10"/>
    <mergeCell ref="O9:P9"/>
    <mergeCell ref="Q9:Q10"/>
    <mergeCell ref="H370:N370"/>
    <mergeCell ref="A8:A10"/>
    <mergeCell ref="D8:D10"/>
    <mergeCell ref="E8:E10"/>
    <mergeCell ref="A328:A367"/>
    <mergeCell ref="A158:A172"/>
    <mergeCell ref="B173:B176"/>
    <mergeCell ref="B177:B183"/>
    <mergeCell ref="A173:A271"/>
    <mergeCell ref="B320:B322"/>
    <mergeCell ref="B284:B318"/>
    <mergeCell ref="B272:B283"/>
    <mergeCell ref="B184:B198"/>
    <mergeCell ref="B199:B204"/>
    <mergeCell ref="B362:B367"/>
    <mergeCell ref="B353:B361"/>
    <mergeCell ref="B328:B339"/>
    <mergeCell ref="B340:B352"/>
    <mergeCell ref="B323:B326"/>
    <mergeCell ref="B246:B250"/>
    <mergeCell ref="A89:A104"/>
    <mergeCell ref="A51:A88"/>
    <mergeCell ref="B89:B98"/>
    <mergeCell ref="B74:B80"/>
    <mergeCell ref="B81:B88"/>
    <mergeCell ref="B105:B124"/>
    <mergeCell ref="B125:B126"/>
    <mergeCell ref="B220:B228"/>
    <mergeCell ref="B229:B233"/>
    <mergeCell ref="B234:B245"/>
    <mergeCell ref="B158:B163"/>
    <mergeCell ref="B164:B167"/>
    <mergeCell ref="B168:B172"/>
    <mergeCell ref="B153:B157"/>
    <mergeCell ref="B127:B152"/>
  </mergeCells>
  <pageMargins left="0.7" right="0.7" top="0.75" bottom="0.75" header="0.3" footer="0.3"/>
  <pageSetup scale="54" orientation="portrait" r:id="rId1"/>
  <colBreaks count="1" manualBreakCount="1">
    <brk id="1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FF00"/>
  </sheetPr>
  <dimension ref="A1:V63"/>
  <sheetViews>
    <sheetView view="pageBreakPreview" topLeftCell="A4" zoomScale="130" zoomScaleNormal="100" zoomScaleSheetLayoutView="130" workbookViewId="0">
      <selection activeCell="D14" sqref="D14"/>
    </sheetView>
  </sheetViews>
  <sheetFormatPr defaultColWidth="8.85546875" defaultRowHeight="11.25" x14ac:dyDescent="0.25"/>
  <cols>
    <col min="1" max="1" width="15.140625" style="7" customWidth="1"/>
    <col min="2" max="2" width="7" style="7" customWidth="1"/>
    <col min="3" max="3" width="4.140625" style="7" customWidth="1"/>
    <col min="4" max="4" width="6.7109375" style="7" customWidth="1"/>
    <col min="5" max="5" width="5.7109375" style="7" customWidth="1"/>
    <col min="6" max="6" width="8.140625" style="7" customWidth="1"/>
    <col min="7" max="9" width="5.7109375" style="7" customWidth="1"/>
    <col min="10" max="10" width="6.42578125" style="7" customWidth="1"/>
    <col min="11" max="11" width="5.7109375" style="7" customWidth="1"/>
    <col min="12" max="12" width="7.28515625" style="7" customWidth="1"/>
    <col min="13" max="18" width="5.7109375" style="7" customWidth="1"/>
    <col min="19" max="185" width="8.85546875" style="7"/>
    <col min="186" max="186" width="10.85546875" style="7" customWidth="1"/>
    <col min="187" max="187" width="47.85546875" style="7" customWidth="1"/>
    <col min="188" max="195" width="11.140625" style="7" customWidth="1"/>
    <col min="196" max="210" width="0" style="7" hidden="1" customWidth="1"/>
    <col min="211" max="441" width="8.85546875" style="7"/>
    <col min="442" max="442" width="10.85546875" style="7" customWidth="1"/>
    <col min="443" max="443" width="47.85546875" style="7" customWidth="1"/>
    <col min="444" max="451" width="11.140625" style="7" customWidth="1"/>
    <col min="452" max="466" width="0" style="7" hidden="1" customWidth="1"/>
    <col min="467" max="697" width="8.85546875" style="7"/>
    <col min="698" max="698" width="10.85546875" style="7" customWidth="1"/>
    <col min="699" max="699" width="47.85546875" style="7" customWidth="1"/>
    <col min="700" max="707" width="11.140625" style="7" customWidth="1"/>
    <col min="708" max="722" width="0" style="7" hidden="1" customWidth="1"/>
    <col min="723" max="953" width="8.85546875" style="7"/>
    <col min="954" max="954" width="10.85546875" style="7" customWidth="1"/>
    <col min="955" max="955" width="47.85546875" style="7" customWidth="1"/>
    <col min="956" max="963" width="11.140625" style="7" customWidth="1"/>
    <col min="964" max="978" width="0" style="7" hidden="1" customWidth="1"/>
    <col min="979" max="1209" width="8.85546875" style="7"/>
    <col min="1210" max="1210" width="10.85546875" style="7" customWidth="1"/>
    <col min="1211" max="1211" width="47.85546875" style="7" customWidth="1"/>
    <col min="1212" max="1219" width="11.140625" style="7" customWidth="1"/>
    <col min="1220" max="1234" width="0" style="7" hidden="1" customWidth="1"/>
    <col min="1235" max="1465" width="8.85546875" style="7"/>
    <col min="1466" max="1466" width="10.85546875" style="7" customWidth="1"/>
    <col min="1467" max="1467" width="47.85546875" style="7" customWidth="1"/>
    <col min="1468" max="1475" width="11.140625" style="7" customWidth="1"/>
    <col min="1476" max="1490" width="0" style="7" hidden="1" customWidth="1"/>
    <col min="1491" max="1721" width="8.85546875" style="7"/>
    <col min="1722" max="1722" width="10.85546875" style="7" customWidth="1"/>
    <col min="1723" max="1723" width="47.85546875" style="7" customWidth="1"/>
    <col min="1724" max="1731" width="11.140625" style="7" customWidth="1"/>
    <col min="1732" max="1746" width="0" style="7" hidden="1" customWidth="1"/>
    <col min="1747" max="1977" width="8.85546875" style="7"/>
    <col min="1978" max="1978" width="10.85546875" style="7" customWidth="1"/>
    <col min="1979" max="1979" width="47.85546875" style="7" customWidth="1"/>
    <col min="1980" max="1987" width="11.140625" style="7" customWidth="1"/>
    <col min="1988" max="2002" width="0" style="7" hidden="1" customWidth="1"/>
    <col min="2003" max="2233" width="8.85546875" style="7"/>
    <col min="2234" max="2234" width="10.85546875" style="7" customWidth="1"/>
    <col min="2235" max="2235" width="47.85546875" style="7" customWidth="1"/>
    <col min="2236" max="2243" width="11.140625" style="7" customWidth="1"/>
    <col min="2244" max="2258" width="0" style="7" hidden="1" customWidth="1"/>
    <col min="2259" max="2489" width="8.85546875" style="7"/>
    <col min="2490" max="2490" width="10.85546875" style="7" customWidth="1"/>
    <col min="2491" max="2491" width="47.85546875" style="7" customWidth="1"/>
    <col min="2492" max="2499" width="11.140625" style="7" customWidth="1"/>
    <col min="2500" max="2514" width="0" style="7" hidden="1" customWidth="1"/>
    <col min="2515" max="2745" width="8.85546875" style="7"/>
    <col min="2746" max="2746" width="10.85546875" style="7" customWidth="1"/>
    <col min="2747" max="2747" width="47.85546875" style="7" customWidth="1"/>
    <col min="2748" max="2755" width="11.140625" style="7" customWidth="1"/>
    <col min="2756" max="2770" width="0" style="7" hidden="1" customWidth="1"/>
    <col min="2771" max="3001" width="8.85546875" style="7"/>
    <col min="3002" max="3002" width="10.85546875" style="7" customWidth="1"/>
    <col min="3003" max="3003" width="47.85546875" style="7" customWidth="1"/>
    <col min="3004" max="3011" width="11.140625" style="7" customWidth="1"/>
    <col min="3012" max="3026" width="0" style="7" hidden="1" customWidth="1"/>
    <col min="3027" max="3257" width="8.85546875" style="7"/>
    <col min="3258" max="3258" width="10.85546875" style="7" customWidth="1"/>
    <col min="3259" max="3259" width="47.85546875" style="7" customWidth="1"/>
    <col min="3260" max="3267" width="11.140625" style="7" customWidth="1"/>
    <col min="3268" max="3282" width="0" style="7" hidden="1" customWidth="1"/>
    <col min="3283" max="3513" width="8.85546875" style="7"/>
    <col min="3514" max="3514" width="10.85546875" style="7" customWidth="1"/>
    <col min="3515" max="3515" width="47.85546875" style="7" customWidth="1"/>
    <col min="3516" max="3523" width="11.140625" style="7" customWidth="1"/>
    <col min="3524" max="3538" width="0" style="7" hidden="1" customWidth="1"/>
    <col min="3539" max="3769" width="8.85546875" style="7"/>
    <col min="3770" max="3770" width="10.85546875" style="7" customWidth="1"/>
    <col min="3771" max="3771" width="47.85546875" style="7" customWidth="1"/>
    <col min="3772" max="3779" width="11.140625" style="7" customWidth="1"/>
    <col min="3780" max="3794" width="0" style="7" hidden="1" customWidth="1"/>
    <col min="3795" max="4025" width="8.85546875" style="7"/>
    <col min="4026" max="4026" width="10.85546875" style="7" customWidth="1"/>
    <col min="4027" max="4027" width="47.85546875" style="7" customWidth="1"/>
    <col min="4028" max="4035" width="11.140625" style="7" customWidth="1"/>
    <col min="4036" max="4050" width="0" style="7" hidden="1" customWidth="1"/>
    <col min="4051" max="4281" width="8.85546875" style="7"/>
    <col min="4282" max="4282" width="10.85546875" style="7" customWidth="1"/>
    <col min="4283" max="4283" width="47.85546875" style="7" customWidth="1"/>
    <col min="4284" max="4291" width="11.140625" style="7" customWidth="1"/>
    <col min="4292" max="4306" width="0" style="7" hidden="1" customWidth="1"/>
    <col min="4307" max="4537" width="8.85546875" style="7"/>
    <col min="4538" max="4538" width="10.85546875" style="7" customWidth="1"/>
    <col min="4539" max="4539" width="47.85546875" style="7" customWidth="1"/>
    <col min="4540" max="4547" width="11.140625" style="7" customWidth="1"/>
    <col min="4548" max="4562" width="0" style="7" hidden="1" customWidth="1"/>
    <col min="4563" max="4793" width="8.85546875" style="7"/>
    <col min="4794" max="4794" width="10.85546875" style="7" customWidth="1"/>
    <col min="4795" max="4795" width="47.85546875" style="7" customWidth="1"/>
    <col min="4796" max="4803" width="11.140625" style="7" customWidth="1"/>
    <col min="4804" max="4818" width="0" style="7" hidden="1" customWidth="1"/>
    <col min="4819" max="5049" width="8.85546875" style="7"/>
    <col min="5050" max="5050" width="10.85546875" style="7" customWidth="1"/>
    <col min="5051" max="5051" width="47.85546875" style="7" customWidth="1"/>
    <col min="5052" max="5059" width="11.140625" style="7" customWidth="1"/>
    <col min="5060" max="5074" width="0" style="7" hidden="1" customWidth="1"/>
    <col min="5075" max="5305" width="8.85546875" style="7"/>
    <col min="5306" max="5306" width="10.85546875" style="7" customWidth="1"/>
    <col min="5307" max="5307" width="47.85546875" style="7" customWidth="1"/>
    <col min="5308" max="5315" width="11.140625" style="7" customWidth="1"/>
    <col min="5316" max="5330" width="0" style="7" hidden="1" customWidth="1"/>
    <col min="5331" max="5561" width="8.85546875" style="7"/>
    <col min="5562" max="5562" width="10.85546875" style="7" customWidth="1"/>
    <col min="5563" max="5563" width="47.85546875" style="7" customWidth="1"/>
    <col min="5564" max="5571" width="11.140625" style="7" customWidth="1"/>
    <col min="5572" max="5586" width="0" style="7" hidden="1" customWidth="1"/>
    <col min="5587" max="5817" width="8.85546875" style="7"/>
    <col min="5818" max="5818" width="10.85546875" style="7" customWidth="1"/>
    <col min="5819" max="5819" width="47.85546875" style="7" customWidth="1"/>
    <col min="5820" max="5827" width="11.140625" style="7" customWidth="1"/>
    <col min="5828" max="5842" width="0" style="7" hidden="1" customWidth="1"/>
    <col min="5843" max="6073" width="8.85546875" style="7"/>
    <col min="6074" max="6074" width="10.85546875" style="7" customWidth="1"/>
    <col min="6075" max="6075" width="47.85546875" style="7" customWidth="1"/>
    <col min="6076" max="6083" width="11.140625" style="7" customWidth="1"/>
    <col min="6084" max="6098" width="0" style="7" hidden="1" customWidth="1"/>
    <col min="6099" max="6329" width="8.85546875" style="7"/>
    <col min="6330" max="6330" width="10.85546875" style="7" customWidth="1"/>
    <col min="6331" max="6331" width="47.85546875" style="7" customWidth="1"/>
    <col min="6332" max="6339" width="11.140625" style="7" customWidth="1"/>
    <col min="6340" max="6354" width="0" style="7" hidden="1" customWidth="1"/>
    <col min="6355" max="6585" width="8.85546875" style="7"/>
    <col min="6586" max="6586" width="10.85546875" style="7" customWidth="1"/>
    <col min="6587" max="6587" width="47.85546875" style="7" customWidth="1"/>
    <col min="6588" max="6595" width="11.140625" style="7" customWidth="1"/>
    <col min="6596" max="6610" width="0" style="7" hidden="1" customWidth="1"/>
    <col min="6611" max="6841" width="8.85546875" style="7"/>
    <col min="6842" max="6842" width="10.85546875" style="7" customWidth="1"/>
    <col min="6843" max="6843" width="47.85546875" style="7" customWidth="1"/>
    <col min="6844" max="6851" width="11.140625" style="7" customWidth="1"/>
    <col min="6852" max="6866" width="0" style="7" hidden="1" customWidth="1"/>
    <col min="6867" max="7097" width="8.85546875" style="7"/>
    <col min="7098" max="7098" width="10.85546875" style="7" customWidth="1"/>
    <col min="7099" max="7099" width="47.85546875" style="7" customWidth="1"/>
    <col min="7100" max="7107" width="11.140625" style="7" customWidth="1"/>
    <col min="7108" max="7122" width="0" style="7" hidden="1" customWidth="1"/>
    <col min="7123" max="7353" width="8.85546875" style="7"/>
    <col min="7354" max="7354" width="10.85546875" style="7" customWidth="1"/>
    <col min="7355" max="7355" width="47.85546875" style="7" customWidth="1"/>
    <col min="7356" max="7363" width="11.140625" style="7" customWidth="1"/>
    <col min="7364" max="7378" width="0" style="7" hidden="1" customWidth="1"/>
    <col min="7379" max="7609" width="8.85546875" style="7"/>
    <col min="7610" max="7610" width="10.85546875" style="7" customWidth="1"/>
    <col min="7611" max="7611" width="47.85546875" style="7" customWidth="1"/>
    <col min="7612" max="7619" width="11.140625" style="7" customWidth="1"/>
    <col min="7620" max="7634" width="0" style="7" hidden="1" customWidth="1"/>
    <col min="7635" max="7865" width="8.85546875" style="7"/>
    <col min="7866" max="7866" width="10.85546875" style="7" customWidth="1"/>
    <col min="7867" max="7867" width="47.85546875" style="7" customWidth="1"/>
    <col min="7868" max="7875" width="11.140625" style="7" customWidth="1"/>
    <col min="7876" max="7890" width="0" style="7" hidden="1" customWidth="1"/>
    <col min="7891" max="8121" width="8.85546875" style="7"/>
    <col min="8122" max="8122" width="10.85546875" style="7" customWidth="1"/>
    <col min="8123" max="8123" width="47.85546875" style="7" customWidth="1"/>
    <col min="8124" max="8131" width="11.140625" style="7" customWidth="1"/>
    <col min="8132" max="8146" width="0" style="7" hidden="1" customWidth="1"/>
    <col min="8147" max="8377" width="8.85546875" style="7"/>
    <col min="8378" max="8378" width="10.85546875" style="7" customWidth="1"/>
    <col min="8379" max="8379" width="47.85546875" style="7" customWidth="1"/>
    <col min="8380" max="8387" width="11.140625" style="7" customWidth="1"/>
    <col min="8388" max="8402" width="0" style="7" hidden="1" customWidth="1"/>
    <col min="8403" max="8633" width="8.85546875" style="7"/>
    <col min="8634" max="8634" width="10.85546875" style="7" customWidth="1"/>
    <col min="8635" max="8635" width="47.85546875" style="7" customWidth="1"/>
    <col min="8636" max="8643" width="11.140625" style="7" customWidth="1"/>
    <col min="8644" max="8658" width="0" style="7" hidden="1" customWidth="1"/>
    <col min="8659" max="8889" width="8.85546875" style="7"/>
    <col min="8890" max="8890" width="10.85546875" style="7" customWidth="1"/>
    <col min="8891" max="8891" width="47.85546875" style="7" customWidth="1"/>
    <col min="8892" max="8899" width="11.140625" style="7" customWidth="1"/>
    <col min="8900" max="8914" width="0" style="7" hidden="1" customWidth="1"/>
    <col min="8915" max="9145" width="8.85546875" style="7"/>
    <col min="9146" max="9146" width="10.85546875" style="7" customWidth="1"/>
    <col min="9147" max="9147" width="47.85546875" style="7" customWidth="1"/>
    <col min="9148" max="9155" width="11.140625" style="7" customWidth="1"/>
    <col min="9156" max="9170" width="0" style="7" hidden="1" customWidth="1"/>
    <col min="9171" max="9401" width="8.85546875" style="7"/>
    <col min="9402" max="9402" width="10.85546875" style="7" customWidth="1"/>
    <col min="9403" max="9403" width="47.85546875" style="7" customWidth="1"/>
    <col min="9404" max="9411" width="11.140625" style="7" customWidth="1"/>
    <col min="9412" max="9426" width="0" style="7" hidden="1" customWidth="1"/>
    <col min="9427" max="9657" width="8.85546875" style="7"/>
    <col min="9658" max="9658" width="10.85546875" style="7" customWidth="1"/>
    <col min="9659" max="9659" width="47.85546875" style="7" customWidth="1"/>
    <col min="9660" max="9667" width="11.140625" style="7" customWidth="1"/>
    <col min="9668" max="9682" width="0" style="7" hidden="1" customWidth="1"/>
    <col min="9683" max="9913" width="8.85546875" style="7"/>
    <col min="9914" max="9914" width="10.85546875" style="7" customWidth="1"/>
    <col min="9915" max="9915" width="47.85546875" style="7" customWidth="1"/>
    <col min="9916" max="9923" width="11.140625" style="7" customWidth="1"/>
    <col min="9924" max="9938" width="0" style="7" hidden="1" customWidth="1"/>
    <col min="9939" max="10169" width="8.85546875" style="7"/>
    <col min="10170" max="10170" width="10.85546875" style="7" customWidth="1"/>
    <col min="10171" max="10171" width="47.85546875" style="7" customWidth="1"/>
    <col min="10172" max="10179" width="11.140625" style="7" customWidth="1"/>
    <col min="10180" max="10194" width="0" style="7" hidden="1" customWidth="1"/>
    <col min="10195" max="10425" width="8.85546875" style="7"/>
    <col min="10426" max="10426" width="10.85546875" style="7" customWidth="1"/>
    <col min="10427" max="10427" width="47.85546875" style="7" customWidth="1"/>
    <col min="10428" max="10435" width="11.140625" style="7" customWidth="1"/>
    <col min="10436" max="10450" width="0" style="7" hidden="1" customWidth="1"/>
    <col min="10451" max="10681" width="8.85546875" style="7"/>
    <col min="10682" max="10682" width="10.85546875" style="7" customWidth="1"/>
    <col min="10683" max="10683" width="47.85546875" style="7" customWidth="1"/>
    <col min="10684" max="10691" width="11.140625" style="7" customWidth="1"/>
    <col min="10692" max="10706" width="0" style="7" hidden="1" customWidth="1"/>
    <col min="10707" max="10937" width="8.85546875" style="7"/>
    <col min="10938" max="10938" width="10.85546875" style="7" customWidth="1"/>
    <col min="10939" max="10939" width="47.85546875" style="7" customWidth="1"/>
    <col min="10940" max="10947" width="11.140625" style="7" customWidth="1"/>
    <col min="10948" max="10962" width="0" style="7" hidden="1" customWidth="1"/>
    <col min="10963" max="11193" width="8.85546875" style="7"/>
    <col min="11194" max="11194" width="10.85546875" style="7" customWidth="1"/>
    <col min="11195" max="11195" width="47.85546875" style="7" customWidth="1"/>
    <col min="11196" max="11203" width="11.140625" style="7" customWidth="1"/>
    <col min="11204" max="11218" width="0" style="7" hidden="1" customWidth="1"/>
    <col min="11219" max="11449" width="8.85546875" style="7"/>
    <col min="11450" max="11450" width="10.85546875" style="7" customWidth="1"/>
    <col min="11451" max="11451" width="47.85546875" style="7" customWidth="1"/>
    <col min="11452" max="11459" width="11.140625" style="7" customWidth="1"/>
    <col min="11460" max="11474" width="0" style="7" hidden="1" customWidth="1"/>
    <col min="11475" max="11705" width="8.85546875" style="7"/>
    <col min="11706" max="11706" width="10.85546875" style="7" customWidth="1"/>
    <col min="11707" max="11707" width="47.85546875" style="7" customWidth="1"/>
    <col min="11708" max="11715" width="11.140625" style="7" customWidth="1"/>
    <col min="11716" max="11730" width="0" style="7" hidden="1" customWidth="1"/>
    <col min="11731" max="11961" width="8.85546875" style="7"/>
    <col min="11962" max="11962" width="10.85546875" style="7" customWidth="1"/>
    <col min="11963" max="11963" width="47.85546875" style="7" customWidth="1"/>
    <col min="11964" max="11971" width="11.140625" style="7" customWidth="1"/>
    <col min="11972" max="11986" width="0" style="7" hidden="1" customWidth="1"/>
    <col min="11987" max="12217" width="8.85546875" style="7"/>
    <col min="12218" max="12218" width="10.85546875" style="7" customWidth="1"/>
    <col min="12219" max="12219" width="47.85546875" style="7" customWidth="1"/>
    <col min="12220" max="12227" width="11.140625" style="7" customWidth="1"/>
    <col min="12228" max="12242" width="0" style="7" hidden="1" customWidth="1"/>
    <col min="12243" max="12473" width="8.85546875" style="7"/>
    <col min="12474" max="12474" width="10.85546875" style="7" customWidth="1"/>
    <col min="12475" max="12475" width="47.85546875" style="7" customWidth="1"/>
    <col min="12476" max="12483" width="11.140625" style="7" customWidth="1"/>
    <col min="12484" max="12498" width="0" style="7" hidden="1" customWidth="1"/>
    <col min="12499" max="12729" width="8.85546875" style="7"/>
    <col min="12730" max="12730" width="10.85546875" style="7" customWidth="1"/>
    <col min="12731" max="12731" width="47.85546875" style="7" customWidth="1"/>
    <col min="12732" max="12739" width="11.140625" style="7" customWidth="1"/>
    <col min="12740" max="12754" width="0" style="7" hidden="1" customWidth="1"/>
    <col min="12755" max="12985" width="8.85546875" style="7"/>
    <col min="12986" max="12986" width="10.85546875" style="7" customWidth="1"/>
    <col min="12987" max="12987" width="47.85546875" style="7" customWidth="1"/>
    <col min="12988" max="12995" width="11.140625" style="7" customWidth="1"/>
    <col min="12996" max="13010" width="0" style="7" hidden="1" customWidth="1"/>
    <col min="13011" max="13241" width="8.85546875" style="7"/>
    <col min="13242" max="13242" width="10.85546875" style="7" customWidth="1"/>
    <col min="13243" max="13243" width="47.85546875" style="7" customWidth="1"/>
    <col min="13244" max="13251" width="11.140625" style="7" customWidth="1"/>
    <col min="13252" max="13266" width="0" style="7" hidden="1" customWidth="1"/>
    <col min="13267" max="13497" width="8.85546875" style="7"/>
    <col min="13498" max="13498" width="10.85546875" style="7" customWidth="1"/>
    <col min="13499" max="13499" width="47.85546875" style="7" customWidth="1"/>
    <col min="13500" max="13507" width="11.140625" style="7" customWidth="1"/>
    <col min="13508" max="13522" width="0" style="7" hidden="1" customWidth="1"/>
    <col min="13523" max="13753" width="8.85546875" style="7"/>
    <col min="13754" max="13754" width="10.85546875" style="7" customWidth="1"/>
    <col min="13755" max="13755" width="47.85546875" style="7" customWidth="1"/>
    <col min="13756" max="13763" width="11.140625" style="7" customWidth="1"/>
    <col min="13764" max="13778" width="0" style="7" hidden="1" customWidth="1"/>
    <col min="13779" max="14009" width="8.85546875" style="7"/>
    <col min="14010" max="14010" width="10.85546875" style="7" customWidth="1"/>
    <col min="14011" max="14011" width="47.85546875" style="7" customWidth="1"/>
    <col min="14012" max="14019" width="11.140625" style="7" customWidth="1"/>
    <col min="14020" max="14034" width="0" style="7" hidden="1" customWidth="1"/>
    <col min="14035" max="14265" width="8.85546875" style="7"/>
    <col min="14266" max="14266" width="10.85546875" style="7" customWidth="1"/>
    <col min="14267" max="14267" width="47.85546875" style="7" customWidth="1"/>
    <col min="14268" max="14275" width="11.140625" style="7" customWidth="1"/>
    <col min="14276" max="14290" width="0" style="7" hidden="1" customWidth="1"/>
    <col min="14291" max="14521" width="8.85546875" style="7"/>
    <col min="14522" max="14522" width="10.85546875" style="7" customWidth="1"/>
    <col min="14523" max="14523" width="47.85546875" style="7" customWidth="1"/>
    <col min="14524" max="14531" width="11.140625" style="7" customWidth="1"/>
    <col min="14532" max="14546" width="0" style="7" hidden="1" customWidth="1"/>
    <col min="14547" max="14777" width="8.85546875" style="7"/>
    <col min="14778" max="14778" width="10.85546875" style="7" customWidth="1"/>
    <col min="14779" max="14779" width="47.85546875" style="7" customWidth="1"/>
    <col min="14780" max="14787" width="11.140625" style="7" customWidth="1"/>
    <col min="14788" max="14802" width="0" style="7" hidden="1" customWidth="1"/>
    <col min="14803" max="15033" width="8.85546875" style="7"/>
    <col min="15034" max="15034" width="10.85546875" style="7" customWidth="1"/>
    <col min="15035" max="15035" width="47.85546875" style="7" customWidth="1"/>
    <col min="15036" max="15043" width="11.140625" style="7" customWidth="1"/>
    <col min="15044" max="15058" width="0" style="7" hidden="1" customWidth="1"/>
    <col min="15059" max="15289" width="8.85546875" style="7"/>
    <col min="15290" max="15290" width="10.85546875" style="7" customWidth="1"/>
    <col min="15291" max="15291" width="47.85546875" style="7" customWidth="1"/>
    <col min="15292" max="15299" width="11.140625" style="7" customWidth="1"/>
    <col min="15300" max="15314" width="0" style="7" hidden="1" customWidth="1"/>
    <col min="15315" max="15545" width="8.85546875" style="7"/>
    <col min="15546" max="15546" width="10.85546875" style="7" customWidth="1"/>
    <col min="15547" max="15547" width="47.85546875" style="7" customWidth="1"/>
    <col min="15548" max="15555" width="11.140625" style="7" customWidth="1"/>
    <col min="15556" max="15570" width="0" style="7" hidden="1" customWidth="1"/>
    <col min="15571" max="15801" width="8.85546875" style="7"/>
    <col min="15802" max="15802" width="10.85546875" style="7" customWidth="1"/>
    <col min="15803" max="15803" width="47.85546875" style="7" customWidth="1"/>
    <col min="15804" max="15811" width="11.140625" style="7" customWidth="1"/>
    <col min="15812" max="15826" width="0" style="7" hidden="1" customWidth="1"/>
    <col min="15827" max="16057" width="8.85546875" style="7"/>
    <col min="16058" max="16058" width="10.85546875" style="7" customWidth="1"/>
    <col min="16059" max="16059" width="47.85546875" style="7" customWidth="1"/>
    <col min="16060" max="16067" width="11.140625" style="7" customWidth="1"/>
    <col min="16068" max="16082" width="0" style="7" hidden="1" customWidth="1"/>
    <col min="16083" max="16384" width="8.85546875" style="7"/>
  </cols>
  <sheetData>
    <row r="1" spans="1:22" ht="18.75" customHeight="1" x14ac:dyDescent="0.25">
      <c r="Q1" s="147" t="s">
        <v>35</v>
      </c>
      <c r="R1" s="147"/>
    </row>
    <row r="2" spans="1:22" ht="18.75" customHeight="1" x14ac:dyDescent="0.25"/>
    <row r="3" spans="1:22" ht="68.25" customHeight="1" x14ac:dyDescent="0.25">
      <c r="A3" s="148" t="s">
        <v>438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</row>
    <row r="4" spans="1:22" ht="30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</row>
    <row r="5" spans="1:22" ht="18" x14ac:dyDescent="0.25">
      <c r="A5" s="14"/>
      <c r="B5" s="14"/>
      <c r="C5" s="14"/>
    </row>
    <row r="6" spans="1:22" ht="20.25" customHeight="1" x14ac:dyDescent="0.25">
      <c r="A6" s="14"/>
      <c r="B6" s="14"/>
      <c r="C6" s="14"/>
    </row>
    <row r="7" spans="1:22" ht="27" customHeight="1" x14ac:dyDescent="0.25"/>
    <row r="8" spans="1:22" ht="12.75" x14ac:dyDescent="0.2">
      <c r="A8" s="33" t="s">
        <v>6</v>
      </c>
      <c r="R8" s="44" t="s">
        <v>12</v>
      </c>
    </row>
    <row r="9" spans="1:22" ht="19.5" customHeight="1" x14ac:dyDescent="0.2">
      <c r="A9" s="149" t="s">
        <v>17</v>
      </c>
      <c r="B9" s="149"/>
      <c r="C9" s="149" t="s">
        <v>4</v>
      </c>
      <c r="D9" s="150" t="s">
        <v>16</v>
      </c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4"/>
    </row>
    <row r="10" spans="1:22" s="8" customFormat="1" ht="23.25" customHeight="1" x14ac:dyDescent="0.25">
      <c r="A10" s="149"/>
      <c r="B10" s="149"/>
      <c r="C10" s="149"/>
      <c r="D10" s="151"/>
      <c r="E10" s="155" t="s">
        <v>11</v>
      </c>
      <c r="F10" s="155" t="s">
        <v>3</v>
      </c>
      <c r="G10" s="156" t="s">
        <v>51</v>
      </c>
      <c r="H10" s="111"/>
      <c r="I10" s="112"/>
      <c r="J10" s="156" t="s">
        <v>52</v>
      </c>
      <c r="K10" s="111"/>
      <c r="L10" s="112"/>
      <c r="M10" s="156" t="s">
        <v>53</v>
      </c>
      <c r="N10" s="111"/>
      <c r="O10" s="112"/>
      <c r="P10" s="156" t="s">
        <v>54</v>
      </c>
      <c r="Q10" s="111"/>
      <c r="R10" s="112"/>
    </row>
    <row r="11" spans="1:22" s="9" customFormat="1" ht="54" customHeight="1" x14ac:dyDescent="0.25">
      <c r="A11" s="149"/>
      <c r="B11" s="149"/>
      <c r="C11" s="149"/>
      <c r="D11" s="152"/>
      <c r="E11" s="155"/>
      <c r="F11" s="155"/>
      <c r="G11" s="157"/>
      <c r="H11" s="36" t="s">
        <v>11</v>
      </c>
      <c r="I11" s="36" t="s">
        <v>3</v>
      </c>
      <c r="J11" s="157"/>
      <c r="K11" s="36" t="s">
        <v>11</v>
      </c>
      <c r="L11" s="36" t="s">
        <v>3</v>
      </c>
      <c r="M11" s="157"/>
      <c r="N11" s="36" t="s">
        <v>11</v>
      </c>
      <c r="O11" s="36" t="s">
        <v>3</v>
      </c>
      <c r="P11" s="157"/>
      <c r="Q11" s="36" t="s">
        <v>11</v>
      </c>
      <c r="R11" s="36" t="s">
        <v>3</v>
      </c>
    </row>
    <row r="12" spans="1:22" ht="17.25" customHeight="1" x14ac:dyDescent="0.25">
      <c r="A12" s="160" t="s">
        <v>1</v>
      </c>
      <c r="B12" s="161"/>
      <c r="C12" s="11" t="s">
        <v>2</v>
      </c>
      <c r="D12" s="11">
        <v>1</v>
      </c>
      <c r="E12" s="11">
        <v>2</v>
      </c>
      <c r="F12" s="11">
        <v>3</v>
      </c>
      <c r="G12" s="11">
        <v>4</v>
      </c>
      <c r="H12" s="11">
        <v>5</v>
      </c>
      <c r="I12" s="11">
        <v>6</v>
      </c>
      <c r="J12" s="11">
        <v>7</v>
      </c>
      <c r="K12" s="11">
        <v>8</v>
      </c>
      <c r="L12" s="11">
        <v>9</v>
      </c>
      <c r="M12" s="11">
        <v>10</v>
      </c>
      <c r="N12" s="11">
        <v>11</v>
      </c>
      <c r="O12" s="11">
        <v>12</v>
      </c>
      <c r="P12" s="11">
        <v>13</v>
      </c>
      <c r="Q12" s="11">
        <v>14</v>
      </c>
      <c r="R12" s="11">
        <v>15</v>
      </c>
    </row>
    <row r="13" spans="1:22" ht="17.25" customHeight="1" x14ac:dyDescent="0.25">
      <c r="A13" s="162" t="s">
        <v>0</v>
      </c>
      <c r="B13" s="163"/>
      <c r="C13" s="11">
        <v>1</v>
      </c>
      <c r="D13" s="100">
        <f>D14+D15+D16</f>
        <v>23768</v>
      </c>
      <c r="E13" s="100">
        <f t="shared" ref="E13:R13" si="0">E14+E15+E16</f>
        <v>8166</v>
      </c>
      <c r="F13" s="100">
        <f t="shared" si="0"/>
        <v>15602</v>
      </c>
      <c r="G13" s="100">
        <f t="shared" si="0"/>
        <v>1130</v>
      </c>
      <c r="H13" s="100">
        <f t="shared" si="0"/>
        <v>245</v>
      </c>
      <c r="I13" s="100">
        <f t="shared" si="0"/>
        <v>885</v>
      </c>
      <c r="J13" s="100">
        <f t="shared" si="0"/>
        <v>19283</v>
      </c>
      <c r="K13" s="100">
        <f t="shared" si="0"/>
        <v>6646</v>
      </c>
      <c r="L13" s="100">
        <f t="shared" si="0"/>
        <v>12637</v>
      </c>
      <c r="M13" s="100">
        <f>M14+M15+M16</f>
        <v>3210</v>
      </c>
      <c r="N13" s="100">
        <f t="shared" si="0"/>
        <v>1214</v>
      </c>
      <c r="O13" s="100">
        <f>O14+O15+O16</f>
        <v>1996</v>
      </c>
      <c r="P13" s="100">
        <f>P14+P15+P16</f>
        <v>145</v>
      </c>
      <c r="Q13" s="100">
        <f t="shared" si="0"/>
        <v>61</v>
      </c>
      <c r="R13" s="100">
        <f t="shared" si="0"/>
        <v>84</v>
      </c>
      <c r="S13" s="7">
        <f>+D13-E13-F13</f>
        <v>0</v>
      </c>
      <c r="T13" s="7">
        <f>+D13-G13-J13-M13-P13</f>
        <v>0</v>
      </c>
      <c r="U13" s="102">
        <f>+E13-H13-K13-N13-Q13</f>
        <v>0</v>
      </c>
      <c r="V13" s="7">
        <f>+F13-I13-L13-O13-R13</f>
        <v>0</v>
      </c>
    </row>
    <row r="14" spans="1:22" ht="17.25" customHeight="1" x14ac:dyDescent="0.25">
      <c r="A14" s="158" t="s">
        <v>8</v>
      </c>
      <c r="B14" s="159"/>
      <c r="C14" s="11">
        <f>+C13+1</f>
        <v>2</v>
      </c>
      <c r="D14" s="101">
        <f>+E14+F14</f>
        <v>20887</v>
      </c>
      <c r="E14" s="101">
        <f>+H14+K14+N14+Q14</f>
        <v>6895</v>
      </c>
      <c r="F14" s="101">
        <f>F18+F22+F26+F30</f>
        <v>13992</v>
      </c>
      <c r="G14" s="101">
        <f>+H14+I14</f>
        <v>875</v>
      </c>
      <c r="H14" s="101">
        <f t="shared" ref="H14:R14" si="1">H18+H22+H26+H30</f>
        <v>138</v>
      </c>
      <c r="I14" s="101">
        <f t="shared" si="1"/>
        <v>737</v>
      </c>
      <c r="J14" s="101">
        <f>+K14+L14</f>
        <v>17158</v>
      </c>
      <c r="K14" s="101">
        <f t="shared" si="1"/>
        <v>5659</v>
      </c>
      <c r="L14" s="101">
        <f t="shared" si="1"/>
        <v>11499</v>
      </c>
      <c r="M14" s="101">
        <f>+N14+O14</f>
        <v>2709</v>
      </c>
      <c r="N14" s="101">
        <f t="shared" si="1"/>
        <v>1037</v>
      </c>
      <c r="O14" s="101">
        <f t="shared" si="1"/>
        <v>1672</v>
      </c>
      <c r="P14" s="101">
        <f>+Q14+R14</f>
        <v>145</v>
      </c>
      <c r="Q14" s="101">
        <f t="shared" si="1"/>
        <v>61</v>
      </c>
      <c r="R14" s="101">
        <f t="shared" si="1"/>
        <v>84</v>
      </c>
      <c r="S14" s="7">
        <f t="shared" ref="S14:S34" si="2">+D14-E14-F14</f>
        <v>0</v>
      </c>
      <c r="T14" s="7">
        <f t="shared" ref="T14:T34" si="3">+D14-G14-J14-M14-P14</f>
        <v>0</v>
      </c>
      <c r="U14" s="102">
        <f t="shared" ref="U14:U34" si="4">+E14-H14-K14-N14-Q14</f>
        <v>0</v>
      </c>
      <c r="V14" s="7">
        <f t="shared" ref="V14:V34" si="5">+F14-I14-L14-O14-R14</f>
        <v>0</v>
      </c>
    </row>
    <row r="15" spans="1:22" ht="17.25" customHeight="1" x14ac:dyDescent="0.25">
      <c r="A15" s="158" t="s">
        <v>9</v>
      </c>
      <c r="B15" s="159"/>
      <c r="C15" s="11">
        <f t="shared" ref="C15:C32" si="6">+C14+1</f>
        <v>3</v>
      </c>
      <c r="D15" s="101">
        <f>+E15+F15</f>
        <v>2850</v>
      </c>
      <c r="E15" s="101">
        <f>+H15+K15+N15+Q15</f>
        <v>1242</v>
      </c>
      <c r="F15" s="101">
        <f t="shared" ref="F15:R15" si="7">+F19+F23+F27+F31</f>
        <v>1608</v>
      </c>
      <c r="G15" s="101">
        <f>+H15+I15</f>
        <v>228</v>
      </c>
      <c r="H15" s="101">
        <f t="shared" si="7"/>
        <v>81</v>
      </c>
      <c r="I15" s="101">
        <f t="shared" si="7"/>
        <v>147</v>
      </c>
      <c r="J15" s="101">
        <f>+K15+L15</f>
        <v>2121</v>
      </c>
      <c r="K15" s="101">
        <f t="shared" si="7"/>
        <v>984</v>
      </c>
      <c r="L15" s="101">
        <f t="shared" si="7"/>
        <v>1137</v>
      </c>
      <c r="M15" s="101">
        <f>+N15+O15</f>
        <v>501</v>
      </c>
      <c r="N15" s="101">
        <f t="shared" si="7"/>
        <v>177</v>
      </c>
      <c r="O15" s="101">
        <f>+O19+O23+O27+O31</f>
        <v>324</v>
      </c>
      <c r="P15" s="101">
        <f>+Q15+R15</f>
        <v>0</v>
      </c>
      <c r="Q15" s="101">
        <f t="shared" si="7"/>
        <v>0</v>
      </c>
      <c r="R15" s="101">
        <f t="shared" si="7"/>
        <v>0</v>
      </c>
      <c r="S15" s="7">
        <f t="shared" si="2"/>
        <v>0</v>
      </c>
      <c r="T15" s="7">
        <f t="shared" si="3"/>
        <v>0</v>
      </c>
      <c r="U15" s="102">
        <f t="shared" si="4"/>
        <v>0</v>
      </c>
      <c r="V15" s="7">
        <f t="shared" si="5"/>
        <v>0</v>
      </c>
    </row>
    <row r="16" spans="1:22" ht="17.25" customHeight="1" x14ac:dyDescent="0.25">
      <c r="A16" s="158" t="s">
        <v>10</v>
      </c>
      <c r="B16" s="159"/>
      <c r="C16" s="11">
        <f t="shared" si="6"/>
        <v>4</v>
      </c>
      <c r="D16" s="101">
        <f>+E16+F16</f>
        <v>31</v>
      </c>
      <c r="E16" s="101">
        <f>+H16+K16+N16+Q16</f>
        <v>29</v>
      </c>
      <c r="F16" s="101">
        <f t="shared" ref="F16:R16" si="8">F20+F24+F28+F32</f>
        <v>2</v>
      </c>
      <c r="G16" s="101">
        <f>+H16+I16</f>
        <v>27</v>
      </c>
      <c r="H16" s="101">
        <f t="shared" si="8"/>
        <v>26</v>
      </c>
      <c r="I16" s="101">
        <f t="shared" si="8"/>
        <v>1</v>
      </c>
      <c r="J16" s="101">
        <f>+K16+L16</f>
        <v>4</v>
      </c>
      <c r="K16" s="101">
        <f t="shared" si="8"/>
        <v>3</v>
      </c>
      <c r="L16" s="101">
        <f t="shared" si="8"/>
        <v>1</v>
      </c>
      <c r="M16" s="101">
        <f>+N16+O16</f>
        <v>0</v>
      </c>
      <c r="N16" s="101">
        <f t="shared" si="8"/>
        <v>0</v>
      </c>
      <c r="O16" s="101">
        <f t="shared" si="8"/>
        <v>0</v>
      </c>
      <c r="P16" s="101">
        <f>+Q16+R16</f>
        <v>0</v>
      </c>
      <c r="Q16" s="101">
        <f t="shared" si="8"/>
        <v>0</v>
      </c>
      <c r="R16" s="101">
        <f t="shared" si="8"/>
        <v>0</v>
      </c>
      <c r="S16" s="7">
        <f t="shared" si="2"/>
        <v>0</v>
      </c>
      <c r="T16" s="7">
        <f t="shared" si="3"/>
        <v>0</v>
      </c>
      <c r="U16" s="102">
        <f t="shared" si="4"/>
        <v>0</v>
      </c>
      <c r="V16" s="7">
        <f t="shared" si="5"/>
        <v>0</v>
      </c>
    </row>
    <row r="17" spans="1:22" ht="17.25" customHeight="1" x14ac:dyDescent="0.25">
      <c r="A17" s="162" t="s">
        <v>13</v>
      </c>
      <c r="B17" s="163"/>
      <c r="C17" s="11">
        <f t="shared" si="6"/>
        <v>5</v>
      </c>
      <c r="D17" s="100">
        <f>D18+D19+D20</f>
        <v>11450</v>
      </c>
      <c r="E17" s="100">
        <f t="shared" ref="E17:R17" si="9">E18+E19+E20</f>
        <v>4117</v>
      </c>
      <c r="F17" s="100">
        <f t="shared" si="9"/>
        <v>7333</v>
      </c>
      <c r="G17" s="100">
        <f t="shared" si="9"/>
        <v>666</v>
      </c>
      <c r="H17" s="100">
        <f t="shared" si="9"/>
        <v>157</v>
      </c>
      <c r="I17" s="100">
        <f t="shared" si="9"/>
        <v>509</v>
      </c>
      <c r="J17" s="100">
        <f t="shared" si="9"/>
        <v>9366</v>
      </c>
      <c r="K17" s="100">
        <f t="shared" si="9"/>
        <v>3370</v>
      </c>
      <c r="L17" s="100">
        <f t="shared" si="9"/>
        <v>5996</v>
      </c>
      <c r="M17" s="100">
        <f t="shared" si="9"/>
        <v>1322</v>
      </c>
      <c r="N17" s="100">
        <f t="shared" si="9"/>
        <v>544</v>
      </c>
      <c r="O17" s="100">
        <f t="shared" si="9"/>
        <v>778</v>
      </c>
      <c r="P17" s="100">
        <f t="shared" si="9"/>
        <v>96</v>
      </c>
      <c r="Q17" s="100">
        <f t="shared" si="9"/>
        <v>46</v>
      </c>
      <c r="R17" s="100">
        <f t="shared" si="9"/>
        <v>50</v>
      </c>
      <c r="S17" s="7">
        <f t="shared" si="2"/>
        <v>0</v>
      </c>
      <c r="T17" s="7">
        <f t="shared" si="3"/>
        <v>0</v>
      </c>
      <c r="U17" s="102">
        <f t="shared" si="4"/>
        <v>0</v>
      </c>
      <c r="V17" s="7">
        <f t="shared" si="5"/>
        <v>0</v>
      </c>
    </row>
    <row r="18" spans="1:22" ht="17.25" customHeight="1" x14ac:dyDescent="0.25">
      <c r="A18" s="158" t="s">
        <v>8</v>
      </c>
      <c r="B18" s="159"/>
      <c r="C18" s="11">
        <f t="shared" si="6"/>
        <v>6</v>
      </c>
      <c r="D18" s="101">
        <v>11128</v>
      </c>
      <c r="E18" s="101">
        <v>3917</v>
      </c>
      <c r="F18" s="101">
        <v>7211</v>
      </c>
      <c r="G18" s="101">
        <v>634</v>
      </c>
      <c r="H18" s="101">
        <v>126</v>
      </c>
      <c r="I18" s="101">
        <v>508</v>
      </c>
      <c r="J18" s="101">
        <v>9085</v>
      </c>
      <c r="K18" s="101">
        <v>3208</v>
      </c>
      <c r="L18" s="101">
        <v>5877</v>
      </c>
      <c r="M18" s="101">
        <v>1313</v>
      </c>
      <c r="N18" s="101">
        <v>537</v>
      </c>
      <c r="O18" s="101">
        <v>776</v>
      </c>
      <c r="P18" s="101">
        <v>96</v>
      </c>
      <c r="Q18" s="101">
        <v>46</v>
      </c>
      <c r="R18" s="101">
        <v>50</v>
      </c>
      <c r="S18" s="7">
        <f t="shared" si="2"/>
        <v>0</v>
      </c>
      <c r="T18" s="7">
        <f t="shared" si="3"/>
        <v>0</v>
      </c>
      <c r="U18" s="102">
        <f t="shared" si="4"/>
        <v>0</v>
      </c>
      <c r="V18" s="7">
        <f t="shared" si="5"/>
        <v>0</v>
      </c>
    </row>
    <row r="19" spans="1:22" ht="17.25" customHeight="1" x14ac:dyDescent="0.25">
      <c r="A19" s="158" t="s">
        <v>9</v>
      </c>
      <c r="B19" s="159"/>
      <c r="C19" s="11">
        <f t="shared" si="6"/>
        <v>7</v>
      </c>
      <c r="D19" s="101">
        <v>291</v>
      </c>
      <c r="E19" s="101">
        <v>171</v>
      </c>
      <c r="F19" s="101">
        <v>120</v>
      </c>
      <c r="G19" s="101">
        <v>5</v>
      </c>
      <c r="H19" s="101">
        <v>5</v>
      </c>
      <c r="I19" s="101">
        <v>0</v>
      </c>
      <c r="J19" s="101">
        <v>277</v>
      </c>
      <c r="K19" s="101">
        <v>159</v>
      </c>
      <c r="L19" s="101">
        <v>118</v>
      </c>
      <c r="M19" s="101">
        <v>9</v>
      </c>
      <c r="N19" s="101">
        <v>7</v>
      </c>
      <c r="O19" s="101">
        <v>2</v>
      </c>
      <c r="P19" s="101">
        <v>0</v>
      </c>
      <c r="Q19" s="101">
        <v>0</v>
      </c>
      <c r="R19" s="101">
        <v>0</v>
      </c>
      <c r="S19" s="7">
        <f t="shared" si="2"/>
        <v>0</v>
      </c>
      <c r="T19" s="7">
        <f t="shared" si="3"/>
        <v>0</v>
      </c>
      <c r="U19" s="102">
        <f t="shared" si="4"/>
        <v>0</v>
      </c>
      <c r="V19" s="7">
        <f t="shared" si="5"/>
        <v>0</v>
      </c>
    </row>
    <row r="20" spans="1:22" ht="17.25" customHeight="1" x14ac:dyDescent="0.25">
      <c r="A20" s="158" t="s">
        <v>10</v>
      </c>
      <c r="B20" s="159"/>
      <c r="C20" s="11">
        <f t="shared" si="6"/>
        <v>8</v>
      </c>
      <c r="D20" s="101">
        <v>31</v>
      </c>
      <c r="E20" s="101">
        <v>29</v>
      </c>
      <c r="F20" s="101">
        <v>2</v>
      </c>
      <c r="G20" s="101">
        <v>27</v>
      </c>
      <c r="H20" s="101">
        <v>26</v>
      </c>
      <c r="I20" s="101">
        <v>1</v>
      </c>
      <c r="J20" s="101">
        <v>4</v>
      </c>
      <c r="K20" s="101">
        <v>3</v>
      </c>
      <c r="L20" s="101">
        <v>1</v>
      </c>
      <c r="M20" s="101">
        <v>0</v>
      </c>
      <c r="N20" s="101">
        <v>0</v>
      </c>
      <c r="O20" s="101">
        <v>0</v>
      </c>
      <c r="P20" s="101">
        <v>0</v>
      </c>
      <c r="Q20" s="101">
        <v>0</v>
      </c>
      <c r="R20" s="101">
        <v>0</v>
      </c>
      <c r="S20" s="7">
        <f t="shared" si="2"/>
        <v>0</v>
      </c>
      <c r="T20" s="7">
        <f t="shared" si="3"/>
        <v>0</v>
      </c>
      <c r="U20" s="102">
        <f t="shared" si="4"/>
        <v>0</v>
      </c>
      <c r="V20" s="7">
        <f t="shared" si="5"/>
        <v>0</v>
      </c>
    </row>
    <row r="21" spans="1:22" ht="17.25" customHeight="1" x14ac:dyDescent="0.25">
      <c r="A21" s="164" t="s">
        <v>14</v>
      </c>
      <c r="B21" s="165"/>
      <c r="C21" s="11">
        <f t="shared" si="6"/>
        <v>9</v>
      </c>
      <c r="D21" s="100">
        <f>SUM(D22:D24)</f>
        <v>11602</v>
      </c>
      <c r="E21" s="100">
        <f t="shared" ref="E21:R21" si="10">SUM(E22:E24)</f>
        <v>3817</v>
      </c>
      <c r="F21" s="100">
        <f t="shared" si="10"/>
        <v>7785</v>
      </c>
      <c r="G21" s="100">
        <f t="shared" si="10"/>
        <v>464</v>
      </c>
      <c r="H21" s="100">
        <f t="shared" si="10"/>
        <v>88</v>
      </c>
      <c r="I21" s="100">
        <f t="shared" si="10"/>
        <v>376</v>
      </c>
      <c r="J21" s="100">
        <f t="shared" si="10"/>
        <v>9234</v>
      </c>
      <c r="K21" s="100">
        <f t="shared" si="10"/>
        <v>3060</v>
      </c>
      <c r="L21" s="100">
        <f t="shared" si="10"/>
        <v>6174</v>
      </c>
      <c r="M21" s="100">
        <f t="shared" si="10"/>
        <v>1855</v>
      </c>
      <c r="N21" s="100">
        <f t="shared" si="10"/>
        <v>654</v>
      </c>
      <c r="O21" s="100">
        <f t="shared" si="10"/>
        <v>1201</v>
      </c>
      <c r="P21" s="100">
        <f t="shared" si="10"/>
        <v>49</v>
      </c>
      <c r="Q21" s="100">
        <f t="shared" si="10"/>
        <v>15</v>
      </c>
      <c r="R21" s="100">
        <f t="shared" si="10"/>
        <v>34</v>
      </c>
      <c r="S21" s="7">
        <f t="shared" si="2"/>
        <v>0</v>
      </c>
      <c r="T21" s="7">
        <f t="shared" si="3"/>
        <v>0</v>
      </c>
      <c r="U21" s="102">
        <f t="shared" si="4"/>
        <v>0</v>
      </c>
      <c r="V21" s="7">
        <f t="shared" si="5"/>
        <v>0</v>
      </c>
    </row>
    <row r="22" spans="1:22" ht="17.25" customHeight="1" x14ac:dyDescent="0.25">
      <c r="A22" s="158" t="s">
        <v>8</v>
      </c>
      <c r="B22" s="159"/>
      <c r="C22" s="11">
        <f t="shared" si="6"/>
        <v>10</v>
      </c>
      <c r="D22" s="101">
        <v>9158</v>
      </c>
      <c r="E22" s="101">
        <v>2791</v>
      </c>
      <c r="F22" s="101">
        <v>6367</v>
      </c>
      <c r="G22" s="101">
        <v>241</v>
      </c>
      <c r="H22" s="101">
        <v>12</v>
      </c>
      <c r="I22" s="101">
        <v>229</v>
      </c>
      <c r="J22" s="101">
        <v>7475</v>
      </c>
      <c r="K22" s="101">
        <v>2267</v>
      </c>
      <c r="L22" s="101">
        <v>5208</v>
      </c>
      <c r="M22" s="101">
        <v>1393</v>
      </c>
      <c r="N22" s="101">
        <v>497</v>
      </c>
      <c r="O22" s="101">
        <v>896</v>
      </c>
      <c r="P22" s="101">
        <v>49</v>
      </c>
      <c r="Q22" s="101">
        <v>15</v>
      </c>
      <c r="R22" s="101">
        <v>34</v>
      </c>
      <c r="S22" s="7">
        <f t="shared" si="2"/>
        <v>0</v>
      </c>
      <c r="T22" s="7">
        <f t="shared" si="3"/>
        <v>0</v>
      </c>
      <c r="U22" s="102">
        <f t="shared" si="4"/>
        <v>0</v>
      </c>
      <c r="V22" s="7">
        <f t="shared" si="5"/>
        <v>0</v>
      </c>
    </row>
    <row r="23" spans="1:22" ht="17.25" customHeight="1" x14ac:dyDescent="0.25">
      <c r="A23" s="158" t="s">
        <v>9</v>
      </c>
      <c r="B23" s="159"/>
      <c r="C23" s="11">
        <f t="shared" si="6"/>
        <v>11</v>
      </c>
      <c r="D23" s="101">
        <v>2444</v>
      </c>
      <c r="E23" s="101">
        <v>1026</v>
      </c>
      <c r="F23" s="101">
        <v>1418</v>
      </c>
      <c r="G23" s="101">
        <v>223</v>
      </c>
      <c r="H23" s="101">
        <v>76</v>
      </c>
      <c r="I23" s="101">
        <v>147</v>
      </c>
      <c r="J23" s="101">
        <v>1759</v>
      </c>
      <c r="K23" s="101">
        <v>793</v>
      </c>
      <c r="L23" s="101">
        <v>966</v>
      </c>
      <c r="M23" s="101">
        <v>462</v>
      </c>
      <c r="N23" s="101">
        <v>157</v>
      </c>
      <c r="O23" s="101">
        <v>305</v>
      </c>
      <c r="P23" s="101">
        <v>0</v>
      </c>
      <c r="Q23" s="101">
        <v>0</v>
      </c>
      <c r="R23" s="101">
        <v>0</v>
      </c>
      <c r="S23" s="7">
        <f t="shared" si="2"/>
        <v>0</v>
      </c>
      <c r="T23" s="7">
        <f t="shared" si="3"/>
        <v>0</v>
      </c>
      <c r="U23" s="102">
        <f t="shared" si="4"/>
        <v>0</v>
      </c>
      <c r="V23" s="7">
        <f t="shared" si="5"/>
        <v>0</v>
      </c>
    </row>
    <row r="24" spans="1:22" ht="17.25" customHeight="1" x14ac:dyDescent="0.25">
      <c r="A24" s="158" t="s">
        <v>10</v>
      </c>
      <c r="B24" s="159"/>
      <c r="C24" s="11">
        <f t="shared" si="6"/>
        <v>12</v>
      </c>
      <c r="D24" s="101">
        <v>0</v>
      </c>
      <c r="E24" s="101">
        <v>0</v>
      </c>
      <c r="F24" s="101">
        <v>0</v>
      </c>
      <c r="G24" s="101">
        <v>0</v>
      </c>
      <c r="H24" s="101">
        <v>0</v>
      </c>
      <c r="I24" s="101">
        <v>0</v>
      </c>
      <c r="J24" s="101">
        <v>0</v>
      </c>
      <c r="K24" s="101">
        <v>0</v>
      </c>
      <c r="L24" s="101">
        <v>0</v>
      </c>
      <c r="M24" s="101">
        <v>0</v>
      </c>
      <c r="N24" s="101">
        <v>0</v>
      </c>
      <c r="O24" s="101">
        <v>0</v>
      </c>
      <c r="P24" s="101">
        <v>0</v>
      </c>
      <c r="Q24" s="101">
        <v>0</v>
      </c>
      <c r="R24" s="101">
        <v>0</v>
      </c>
      <c r="S24" s="7">
        <f t="shared" si="2"/>
        <v>0</v>
      </c>
      <c r="T24" s="7">
        <f t="shared" si="3"/>
        <v>0</v>
      </c>
      <c r="U24" s="102">
        <f t="shared" si="4"/>
        <v>0</v>
      </c>
      <c r="V24" s="7">
        <f t="shared" si="5"/>
        <v>0</v>
      </c>
    </row>
    <row r="25" spans="1:22" ht="17.25" customHeight="1" x14ac:dyDescent="0.25">
      <c r="A25" s="162" t="s">
        <v>7</v>
      </c>
      <c r="B25" s="163"/>
      <c r="C25" s="11">
        <f t="shared" si="6"/>
        <v>13</v>
      </c>
      <c r="D25" s="101">
        <f>+E25+F25</f>
        <v>0</v>
      </c>
      <c r="E25" s="100">
        <v>0</v>
      </c>
      <c r="F25" s="100">
        <v>0</v>
      </c>
      <c r="G25" s="101">
        <f>+H25+I25</f>
        <v>0</v>
      </c>
      <c r="H25" s="100">
        <v>0</v>
      </c>
      <c r="I25" s="100">
        <v>0</v>
      </c>
      <c r="J25" s="101">
        <f>+K25+L25</f>
        <v>0</v>
      </c>
      <c r="K25" s="100">
        <v>0</v>
      </c>
      <c r="L25" s="100">
        <v>0</v>
      </c>
      <c r="M25" s="101">
        <f>+N25+O25</f>
        <v>0</v>
      </c>
      <c r="N25" s="100">
        <v>0</v>
      </c>
      <c r="O25" s="100">
        <v>0</v>
      </c>
      <c r="P25" s="101">
        <f>+Q25+R25</f>
        <v>0</v>
      </c>
      <c r="Q25" s="100">
        <v>0</v>
      </c>
      <c r="R25" s="100">
        <v>0</v>
      </c>
      <c r="S25" s="7">
        <f t="shared" si="2"/>
        <v>0</v>
      </c>
      <c r="T25" s="7">
        <f t="shared" si="3"/>
        <v>0</v>
      </c>
      <c r="U25" s="102">
        <f t="shared" si="4"/>
        <v>0</v>
      </c>
      <c r="V25" s="7">
        <f t="shared" si="5"/>
        <v>0</v>
      </c>
    </row>
    <row r="26" spans="1:22" ht="17.25" customHeight="1" x14ac:dyDescent="0.25">
      <c r="A26" s="158" t="s">
        <v>8</v>
      </c>
      <c r="B26" s="159"/>
      <c r="C26" s="11">
        <f t="shared" si="6"/>
        <v>14</v>
      </c>
      <c r="D26" s="101">
        <f>+E26+F26</f>
        <v>0</v>
      </c>
      <c r="E26" s="101">
        <v>0</v>
      </c>
      <c r="F26" s="101">
        <v>0</v>
      </c>
      <c r="G26" s="101">
        <f>+H26+I26</f>
        <v>0</v>
      </c>
      <c r="H26" s="101">
        <v>0</v>
      </c>
      <c r="I26" s="101">
        <v>0</v>
      </c>
      <c r="J26" s="101">
        <f>+K26+L26</f>
        <v>0</v>
      </c>
      <c r="K26" s="101">
        <v>0</v>
      </c>
      <c r="L26" s="101">
        <v>0</v>
      </c>
      <c r="M26" s="101">
        <f>+N26+O26</f>
        <v>0</v>
      </c>
      <c r="N26" s="101">
        <v>0</v>
      </c>
      <c r="O26" s="101">
        <v>0</v>
      </c>
      <c r="P26" s="101">
        <f>+Q26+R26</f>
        <v>0</v>
      </c>
      <c r="Q26" s="101">
        <v>0</v>
      </c>
      <c r="R26" s="101">
        <v>0</v>
      </c>
      <c r="S26" s="7">
        <f t="shared" si="2"/>
        <v>0</v>
      </c>
      <c r="T26" s="7">
        <f t="shared" si="3"/>
        <v>0</v>
      </c>
      <c r="U26" s="102">
        <f t="shared" si="4"/>
        <v>0</v>
      </c>
      <c r="V26" s="7">
        <f t="shared" si="5"/>
        <v>0</v>
      </c>
    </row>
    <row r="27" spans="1:22" ht="17.25" customHeight="1" x14ac:dyDescent="0.25">
      <c r="A27" s="158" t="s">
        <v>9</v>
      </c>
      <c r="B27" s="159"/>
      <c r="C27" s="11">
        <f t="shared" si="6"/>
        <v>15</v>
      </c>
      <c r="D27" s="101">
        <f>+E27+F27</f>
        <v>0</v>
      </c>
      <c r="E27" s="101">
        <v>0</v>
      </c>
      <c r="F27" s="101">
        <v>0</v>
      </c>
      <c r="G27" s="101">
        <f>+H27+I27</f>
        <v>0</v>
      </c>
      <c r="H27" s="101">
        <v>0</v>
      </c>
      <c r="I27" s="101">
        <v>0</v>
      </c>
      <c r="J27" s="101">
        <f>+K27+L27</f>
        <v>0</v>
      </c>
      <c r="K27" s="101">
        <v>0</v>
      </c>
      <c r="L27" s="101">
        <v>0</v>
      </c>
      <c r="M27" s="101">
        <f>+N27+O27</f>
        <v>0</v>
      </c>
      <c r="N27" s="101">
        <v>0</v>
      </c>
      <c r="O27" s="101">
        <v>0</v>
      </c>
      <c r="P27" s="101">
        <f>+Q27+R27</f>
        <v>0</v>
      </c>
      <c r="Q27" s="101">
        <v>0</v>
      </c>
      <c r="R27" s="101">
        <v>0</v>
      </c>
      <c r="S27" s="7">
        <f t="shared" si="2"/>
        <v>0</v>
      </c>
      <c r="T27" s="7">
        <f t="shared" si="3"/>
        <v>0</v>
      </c>
      <c r="U27" s="102">
        <f t="shared" si="4"/>
        <v>0</v>
      </c>
      <c r="V27" s="7">
        <f t="shared" si="5"/>
        <v>0</v>
      </c>
    </row>
    <row r="28" spans="1:22" ht="17.25" customHeight="1" x14ac:dyDescent="0.25">
      <c r="A28" s="158" t="s">
        <v>10</v>
      </c>
      <c r="B28" s="159"/>
      <c r="C28" s="11">
        <f t="shared" si="6"/>
        <v>16</v>
      </c>
      <c r="D28" s="101">
        <f>+E28+F28</f>
        <v>0</v>
      </c>
      <c r="E28" s="101">
        <v>0</v>
      </c>
      <c r="F28" s="101">
        <v>0</v>
      </c>
      <c r="G28" s="101">
        <f>+H28+I28</f>
        <v>0</v>
      </c>
      <c r="H28" s="101">
        <v>0</v>
      </c>
      <c r="I28" s="101">
        <v>0</v>
      </c>
      <c r="J28" s="101">
        <f>+K28+L28</f>
        <v>0</v>
      </c>
      <c r="K28" s="101">
        <v>0</v>
      </c>
      <c r="L28" s="101">
        <v>0</v>
      </c>
      <c r="M28" s="101">
        <f>+N28+O28</f>
        <v>0</v>
      </c>
      <c r="N28" s="101">
        <v>0</v>
      </c>
      <c r="O28" s="101">
        <v>0</v>
      </c>
      <c r="P28" s="101">
        <f>+Q28+R28</f>
        <v>0</v>
      </c>
      <c r="Q28" s="101">
        <v>0</v>
      </c>
      <c r="R28" s="101">
        <v>0</v>
      </c>
      <c r="S28" s="7">
        <f t="shared" si="2"/>
        <v>0</v>
      </c>
      <c r="T28" s="7">
        <f t="shared" si="3"/>
        <v>0</v>
      </c>
      <c r="U28" s="102">
        <f t="shared" si="4"/>
        <v>0</v>
      </c>
      <c r="V28" s="7">
        <f t="shared" si="5"/>
        <v>0</v>
      </c>
    </row>
    <row r="29" spans="1:22" ht="17.25" customHeight="1" x14ac:dyDescent="0.25">
      <c r="A29" s="162" t="s">
        <v>19</v>
      </c>
      <c r="B29" s="163"/>
      <c r="C29" s="11">
        <f t="shared" si="6"/>
        <v>17</v>
      </c>
      <c r="D29" s="100">
        <f>D30+D31+D32</f>
        <v>716</v>
      </c>
      <c r="E29" s="100">
        <f t="shared" ref="E29:R29" si="11">E30+E31+E32</f>
        <v>232</v>
      </c>
      <c r="F29" s="100">
        <f t="shared" si="11"/>
        <v>484</v>
      </c>
      <c r="G29" s="100">
        <f t="shared" si="11"/>
        <v>0</v>
      </c>
      <c r="H29" s="100">
        <f t="shared" si="11"/>
        <v>0</v>
      </c>
      <c r="I29" s="100">
        <f t="shared" si="11"/>
        <v>0</v>
      </c>
      <c r="J29" s="100">
        <f t="shared" si="11"/>
        <v>683</v>
      </c>
      <c r="K29" s="100">
        <f t="shared" si="11"/>
        <v>216</v>
      </c>
      <c r="L29" s="100">
        <f t="shared" si="11"/>
        <v>467</v>
      </c>
      <c r="M29" s="100">
        <f t="shared" si="11"/>
        <v>33</v>
      </c>
      <c r="N29" s="100">
        <f t="shared" si="11"/>
        <v>16</v>
      </c>
      <c r="O29" s="100">
        <f t="shared" si="11"/>
        <v>17</v>
      </c>
      <c r="P29" s="100">
        <f t="shared" si="11"/>
        <v>0</v>
      </c>
      <c r="Q29" s="100">
        <f t="shared" si="11"/>
        <v>0</v>
      </c>
      <c r="R29" s="100">
        <f t="shared" si="11"/>
        <v>0</v>
      </c>
      <c r="S29" s="7">
        <f t="shared" si="2"/>
        <v>0</v>
      </c>
      <c r="T29" s="7">
        <f t="shared" si="3"/>
        <v>0</v>
      </c>
      <c r="U29" s="102">
        <f t="shared" si="4"/>
        <v>0</v>
      </c>
      <c r="V29" s="7">
        <f t="shared" si="5"/>
        <v>0</v>
      </c>
    </row>
    <row r="30" spans="1:22" ht="17.25" customHeight="1" x14ac:dyDescent="0.25">
      <c r="A30" s="158" t="s">
        <v>8</v>
      </c>
      <c r="B30" s="159"/>
      <c r="C30" s="11">
        <f t="shared" si="6"/>
        <v>18</v>
      </c>
      <c r="D30" s="101">
        <v>601</v>
      </c>
      <c r="E30" s="101">
        <v>187</v>
      </c>
      <c r="F30" s="101">
        <v>414</v>
      </c>
      <c r="G30" s="101">
        <v>0</v>
      </c>
      <c r="H30" s="101">
        <v>0</v>
      </c>
      <c r="I30" s="101">
        <v>0</v>
      </c>
      <c r="J30" s="101">
        <v>598</v>
      </c>
      <c r="K30" s="101">
        <v>184</v>
      </c>
      <c r="L30" s="101">
        <v>414</v>
      </c>
      <c r="M30" s="101">
        <v>3</v>
      </c>
      <c r="N30" s="101">
        <v>3</v>
      </c>
      <c r="O30" s="101">
        <v>0</v>
      </c>
      <c r="P30" s="101">
        <v>0</v>
      </c>
      <c r="Q30" s="101">
        <v>0</v>
      </c>
      <c r="R30" s="101">
        <v>0</v>
      </c>
      <c r="S30" s="7">
        <f t="shared" si="2"/>
        <v>0</v>
      </c>
      <c r="T30" s="7">
        <f t="shared" si="3"/>
        <v>0</v>
      </c>
      <c r="U30" s="102">
        <f t="shared" si="4"/>
        <v>0</v>
      </c>
      <c r="V30" s="7">
        <f t="shared" si="5"/>
        <v>0</v>
      </c>
    </row>
    <row r="31" spans="1:22" ht="17.25" customHeight="1" x14ac:dyDescent="0.25">
      <c r="A31" s="158" t="s">
        <v>9</v>
      </c>
      <c r="B31" s="159"/>
      <c r="C31" s="11">
        <f t="shared" si="6"/>
        <v>19</v>
      </c>
      <c r="D31" s="101">
        <v>115</v>
      </c>
      <c r="E31" s="101">
        <v>45</v>
      </c>
      <c r="F31" s="101">
        <v>70</v>
      </c>
      <c r="G31" s="101">
        <v>0</v>
      </c>
      <c r="H31" s="101">
        <v>0</v>
      </c>
      <c r="I31" s="101">
        <v>0</v>
      </c>
      <c r="J31" s="101">
        <v>85</v>
      </c>
      <c r="K31" s="101">
        <v>32</v>
      </c>
      <c r="L31" s="101">
        <v>53</v>
      </c>
      <c r="M31" s="101">
        <v>30</v>
      </c>
      <c r="N31" s="101">
        <v>13</v>
      </c>
      <c r="O31" s="101">
        <v>17</v>
      </c>
      <c r="P31" s="101">
        <v>0</v>
      </c>
      <c r="Q31" s="101">
        <v>0</v>
      </c>
      <c r="R31" s="101">
        <v>0</v>
      </c>
      <c r="S31" s="7">
        <f t="shared" si="2"/>
        <v>0</v>
      </c>
      <c r="T31" s="7">
        <f t="shared" si="3"/>
        <v>0</v>
      </c>
      <c r="U31" s="102">
        <f t="shared" si="4"/>
        <v>0</v>
      </c>
      <c r="V31" s="7">
        <f t="shared" si="5"/>
        <v>0</v>
      </c>
    </row>
    <row r="32" spans="1:22" ht="17.25" customHeight="1" x14ac:dyDescent="0.25">
      <c r="A32" s="158" t="s">
        <v>10</v>
      </c>
      <c r="B32" s="159"/>
      <c r="C32" s="11">
        <f t="shared" si="6"/>
        <v>20</v>
      </c>
      <c r="D32" s="101">
        <v>0</v>
      </c>
      <c r="E32" s="101">
        <v>0</v>
      </c>
      <c r="F32" s="101">
        <v>0</v>
      </c>
      <c r="G32" s="101">
        <v>0</v>
      </c>
      <c r="H32" s="101">
        <v>0</v>
      </c>
      <c r="I32" s="101">
        <v>0</v>
      </c>
      <c r="J32" s="101">
        <v>0</v>
      </c>
      <c r="K32" s="101">
        <v>0</v>
      </c>
      <c r="L32" s="101">
        <v>0</v>
      </c>
      <c r="M32" s="101">
        <v>0</v>
      </c>
      <c r="N32" s="101">
        <v>0</v>
      </c>
      <c r="O32" s="101">
        <v>0</v>
      </c>
      <c r="P32" s="101">
        <v>0</v>
      </c>
      <c r="Q32" s="101">
        <v>0</v>
      </c>
      <c r="R32" s="101">
        <v>0</v>
      </c>
      <c r="S32" s="7">
        <f t="shared" si="2"/>
        <v>0</v>
      </c>
      <c r="T32" s="7">
        <f t="shared" si="3"/>
        <v>0</v>
      </c>
      <c r="U32" s="102">
        <f t="shared" si="4"/>
        <v>0</v>
      </c>
      <c r="V32" s="7">
        <f t="shared" si="5"/>
        <v>0</v>
      </c>
    </row>
    <row r="33" spans="1:22" ht="12.75" x14ac:dyDescent="0.2">
      <c r="A33" s="26" t="s">
        <v>5</v>
      </c>
      <c r="B33" s="31"/>
      <c r="C33" s="25" t="s">
        <v>15</v>
      </c>
      <c r="E33" s="1"/>
      <c r="F33" s="3"/>
      <c r="G33" s="28"/>
      <c r="H33" s="3"/>
      <c r="I33" s="29"/>
      <c r="J33" s="15"/>
      <c r="K33" s="30"/>
      <c r="L33" s="30"/>
      <c r="M33" s="30"/>
      <c r="N33" s="30"/>
      <c r="S33" s="7">
        <f t="shared" si="2"/>
        <v>0</v>
      </c>
      <c r="T33" s="7">
        <f t="shared" si="3"/>
        <v>0</v>
      </c>
      <c r="U33" s="102">
        <f t="shared" si="4"/>
        <v>0</v>
      </c>
      <c r="V33" s="7">
        <f t="shared" si="5"/>
        <v>0</v>
      </c>
    </row>
    <row r="34" spans="1:22" ht="12.75" x14ac:dyDescent="0.2">
      <c r="A34" s="27"/>
      <c r="B34" s="27"/>
      <c r="C34" s="25" t="s">
        <v>37</v>
      </c>
      <c r="E34" s="1"/>
      <c r="F34" s="3"/>
      <c r="G34" s="28"/>
      <c r="H34" s="3"/>
      <c r="I34" s="29"/>
      <c r="J34" s="15"/>
      <c r="K34" s="30"/>
      <c r="L34" s="30"/>
      <c r="M34" s="30"/>
      <c r="N34" s="30"/>
      <c r="S34" s="7">
        <f t="shared" si="2"/>
        <v>0</v>
      </c>
      <c r="T34" s="7">
        <f t="shared" si="3"/>
        <v>0</v>
      </c>
      <c r="U34" s="102">
        <f t="shared" si="4"/>
        <v>0</v>
      </c>
      <c r="V34" s="7">
        <f t="shared" si="5"/>
        <v>0</v>
      </c>
    </row>
    <row r="35" spans="1:22" ht="12.75" x14ac:dyDescent="0.25">
      <c r="A35" s="34"/>
      <c r="B35" s="34"/>
      <c r="C35" s="34"/>
    </row>
    <row r="36" spans="1:22" ht="12.75" x14ac:dyDescent="0.25">
      <c r="A36" s="34"/>
      <c r="B36" s="34"/>
      <c r="C36" s="34"/>
    </row>
    <row r="53" spans="4:18" x14ac:dyDescent="0.25">
      <c r="D53" s="7">
        <f>+D13-D14-D15-D16</f>
        <v>0</v>
      </c>
      <c r="E53" s="7">
        <f t="shared" ref="E53:R53" si="12">+E13-E14-E15-E16</f>
        <v>0</v>
      </c>
      <c r="F53" s="7">
        <f t="shared" si="12"/>
        <v>0</v>
      </c>
      <c r="G53" s="7">
        <f t="shared" si="12"/>
        <v>0</v>
      </c>
      <c r="H53" s="7">
        <f t="shared" si="12"/>
        <v>0</v>
      </c>
      <c r="I53" s="7">
        <f t="shared" si="12"/>
        <v>0</v>
      </c>
      <c r="J53" s="7">
        <f t="shared" si="12"/>
        <v>0</v>
      </c>
      <c r="K53" s="7">
        <f t="shared" si="12"/>
        <v>0</v>
      </c>
      <c r="L53" s="7">
        <f t="shared" si="12"/>
        <v>0</v>
      </c>
      <c r="M53" s="7">
        <f t="shared" si="12"/>
        <v>0</v>
      </c>
      <c r="N53" s="7">
        <f t="shared" si="12"/>
        <v>0</v>
      </c>
      <c r="O53" s="7">
        <f t="shared" si="12"/>
        <v>0</v>
      </c>
      <c r="P53" s="7">
        <f t="shared" si="12"/>
        <v>0</v>
      </c>
      <c r="Q53" s="7">
        <f t="shared" si="12"/>
        <v>0</v>
      </c>
      <c r="R53" s="7">
        <f t="shared" si="12"/>
        <v>0</v>
      </c>
    </row>
    <row r="54" spans="4:18" x14ac:dyDescent="0.25">
      <c r="D54" s="102">
        <f>+D13-D17-D21-D25-D29</f>
        <v>0</v>
      </c>
      <c r="E54" s="102">
        <f t="shared" ref="E54:R54" si="13">+E13-E17-E21-E25-E29</f>
        <v>0</v>
      </c>
      <c r="F54" s="102">
        <f>+F13-F17-F21-F25-F29</f>
        <v>0</v>
      </c>
      <c r="G54" s="102">
        <f t="shared" si="13"/>
        <v>0</v>
      </c>
      <c r="H54" s="102">
        <f t="shared" si="13"/>
        <v>0</v>
      </c>
      <c r="I54" s="102">
        <f t="shared" si="13"/>
        <v>0</v>
      </c>
      <c r="J54" s="102">
        <f t="shared" si="13"/>
        <v>0</v>
      </c>
      <c r="K54" s="102">
        <f t="shared" si="13"/>
        <v>0</v>
      </c>
      <c r="L54" s="102">
        <f t="shared" si="13"/>
        <v>0</v>
      </c>
      <c r="M54" s="102">
        <f t="shared" si="13"/>
        <v>0</v>
      </c>
      <c r="N54" s="102">
        <f t="shared" si="13"/>
        <v>0</v>
      </c>
      <c r="O54" s="102">
        <f t="shared" si="13"/>
        <v>0</v>
      </c>
      <c r="P54" s="102">
        <f t="shared" si="13"/>
        <v>0</v>
      </c>
      <c r="Q54" s="102">
        <f t="shared" si="13"/>
        <v>0</v>
      </c>
      <c r="R54" s="102">
        <f t="shared" si="13"/>
        <v>0</v>
      </c>
    </row>
    <row r="55" spans="4:18" x14ac:dyDescent="0.25">
      <c r="D55" s="102">
        <f>+D14-D18-D22-D26-D30</f>
        <v>0</v>
      </c>
      <c r="E55" s="102">
        <f t="shared" ref="E55:R55" si="14">+E14-E18-E22-E26-E30</f>
        <v>0</v>
      </c>
      <c r="F55" s="102">
        <f t="shared" si="14"/>
        <v>0</v>
      </c>
      <c r="G55" s="102">
        <f t="shared" si="14"/>
        <v>0</v>
      </c>
      <c r="H55" s="102">
        <f t="shared" si="14"/>
        <v>0</v>
      </c>
      <c r="I55" s="102">
        <f t="shared" si="14"/>
        <v>0</v>
      </c>
      <c r="J55" s="102">
        <f t="shared" si="14"/>
        <v>0</v>
      </c>
      <c r="K55" s="102">
        <f t="shared" si="14"/>
        <v>0</v>
      </c>
      <c r="L55" s="102">
        <f t="shared" si="14"/>
        <v>0</v>
      </c>
      <c r="M55" s="102">
        <f t="shared" si="14"/>
        <v>0</v>
      </c>
      <c r="N55" s="102">
        <f t="shared" si="14"/>
        <v>0</v>
      </c>
      <c r="O55" s="102">
        <f t="shared" si="14"/>
        <v>0</v>
      </c>
      <c r="P55" s="102">
        <f t="shared" si="14"/>
        <v>0</v>
      </c>
      <c r="Q55" s="102">
        <f t="shared" si="14"/>
        <v>0</v>
      </c>
      <c r="R55" s="102">
        <f t="shared" si="14"/>
        <v>0</v>
      </c>
    </row>
    <row r="56" spans="4:18" x14ac:dyDescent="0.25">
      <c r="D56" s="102">
        <f>+D15-D19-D23-D27-D31</f>
        <v>0</v>
      </c>
      <c r="E56" s="102">
        <f t="shared" ref="E56:R56" si="15">+E15-E19-E23-E27-E31</f>
        <v>0</v>
      </c>
      <c r="F56" s="102">
        <f t="shared" si="15"/>
        <v>0</v>
      </c>
      <c r="G56" s="102">
        <f t="shared" si="15"/>
        <v>0</v>
      </c>
      <c r="H56" s="102">
        <f t="shared" si="15"/>
        <v>0</v>
      </c>
      <c r="I56" s="102">
        <f t="shared" si="15"/>
        <v>0</v>
      </c>
      <c r="J56" s="102">
        <f t="shared" si="15"/>
        <v>0</v>
      </c>
      <c r="K56" s="102">
        <f t="shared" si="15"/>
        <v>0</v>
      </c>
      <c r="L56" s="102">
        <f t="shared" si="15"/>
        <v>0</v>
      </c>
      <c r="M56" s="102">
        <f t="shared" si="15"/>
        <v>0</v>
      </c>
      <c r="N56" s="102">
        <f t="shared" si="15"/>
        <v>0</v>
      </c>
      <c r="O56" s="102">
        <f t="shared" si="15"/>
        <v>0</v>
      </c>
      <c r="P56" s="102">
        <f t="shared" si="15"/>
        <v>0</v>
      </c>
      <c r="Q56" s="102">
        <f t="shared" si="15"/>
        <v>0</v>
      </c>
      <c r="R56" s="102">
        <f t="shared" si="15"/>
        <v>0</v>
      </c>
    </row>
    <row r="57" spans="4:18" x14ac:dyDescent="0.25">
      <c r="D57" s="102">
        <f>+D16-D20-D24-D28-D32</f>
        <v>0</v>
      </c>
      <c r="E57" s="102">
        <f t="shared" ref="E57:R57" si="16">+E16-E20-E24-E28-E32</f>
        <v>0</v>
      </c>
      <c r="F57" s="102">
        <f t="shared" si="16"/>
        <v>0</v>
      </c>
      <c r="G57" s="102">
        <f t="shared" si="16"/>
        <v>0</v>
      </c>
      <c r="H57" s="102">
        <f t="shared" si="16"/>
        <v>0</v>
      </c>
      <c r="I57" s="102">
        <f t="shared" si="16"/>
        <v>0</v>
      </c>
      <c r="J57" s="102">
        <f t="shared" si="16"/>
        <v>0</v>
      </c>
      <c r="K57" s="102">
        <f t="shared" si="16"/>
        <v>0</v>
      </c>
      <c r="L57" s="102">
        <f t="shared" si="16"/>
        <v>0</v>
      </c>
      <c r="M57" s="102">
        <f t="shared" si="16"/>
        <v>0</v>
      </c>
      <c r="N57" s="102">
        <f t="shared" si="16"/>
        <v>0</v>
      </c>
      <c r="O57" s="102">
        <f t="shared" si="16"/>
        <v>0</v>
      </c>
      <c r="P57" s="102">
        <f t="shared" si="16"/>
        <v>0</v>
      </c>
      <c r="Q57" s="102">
        <f t="shared" si="16"/>
        <v>0</v>
      </c>
      <c r="R57" s="102">
        <f t="shared" si="16"/>
        <v>0</v>
      </c>
    </row>
    <row r="59" spans="4:18" x14ac:dyDescent="0.25">
      <c r="D59" s="7">
        <v>23768</v>
      </c>
      <c r="E59" s="7">
        <v>8166</v>
      </c>
      <c r="F59" s="7">
        <v>15602</v>
      </c>
      <c r="G59" s="7">
        <v>1130</v>
      </c>
      <c r="H59" s="7">
        <v>245</v>
      </c>
      <c r="I59" s="7">
        <v>885</v>
      </c>
      <c r="J59" s="7">
        <v>19283</v>
      </c>
      <c r="K59" s="7">
        <v>6646</v>
      </c>
      <c r="L59" s="7">
        <v>12637</v>
      </c>
      <c r="M59" s="7">
        <v>3210</v>
      </c>
      <c r="N59" s="7">
        <v>1214</v>
      </c>
      <c r="O59" s="7">
        <v>1996</v>
      </c>
      <c r="P59" s="7">
        <v>145</v>
      </c>
      <c r="Q59" s="7">
        <v>61</v>
      </c>
      <c r="R59" s="7">
        <v>84</v>
      </c>
    </row>
    <row r="60" spans="4:18" x14ac:dyDescent="0.25">
      <c r="D60" s="102">
        <f>+D59-D13</f>
        <v>0</v>
      </c>
      <c r="E60" s="102">
        <f t="shared" ref="E60:R60" si="17">+E59-E13</f>
        <v>0</v>
      </c>
      <c r="F60" s="102">
        <f t="shared" si="17"/>
        <v>0</v>
      </c>
      <c r="G60" s="102">
        <f t="shared" si="17"/>
        <v>0</v>
      </c>
      <c r="H60" s="102">
        <f t="shared" si="17"/>
        <v>0</v>
      </c>
      <c r="I60" s="102">
        <f t="shared" si="17"/>
        <v>0</v>
      </c>
      <c r="J60" s="102">
        <f t="shared" si="17"/>
        <v>0</v>
      </c>
      <c r="K60" s="102">
        <f t="shared" si="17"/>
        <v>0</v>
      </c>
      <c r="L60" s="102">
        <f t="shared" si="17"/>
        <v>0</v>
      </c>
      <c r="M60" s="102">
        <f t="shared" si="17"/>
        <v>0</v>
      </c>
      <c r="N60" s="102">
        <f t="shared" si="17"/>
        <v>0</v>
      </c>
      <c r="O60" s="102">
        <f t="shared" si="17"/>
        <v>0</v>
      </c>
      <c r="P60" s="102">
        <f t="shared" si="17"/>
        <v>0</v>
      </c>
      <c r="Q60" s="102">
        <f t="shared" si="17"/>
        <v>0</v>
      </c>
      <c r="R60" s="102">
        <f t="shared" si="17"/>
        <v>0</v>
      </c>
    </row>
    <row r="62" spans="4:18" x14ac:dyDescent="0.25">
      <c r="D62" s="7">
        <v>23768</v>
      </c>
      <c r="E62" s="7">
        <v>8166</v>
      </c>
      <c r="F62" s="7">
        <v>15602</v>
      </c>
      <c r="G62" s="7">
        <v>1130</v>
      </c>
      <c r="H62" s="7">
        <v>245</v>
      </c>
      <c r="I62" s="7">
        <v>885</v>
      </c>
      <c r="J62" s="7">
        <v>19283</v>
      </c>
      <c r="K62" s="7">
        <v>6646</v>
      </c>
      <c r="L62" s="7">
        <v>12637</v>
      </c>
      <c r="M62" s="7">
        <v>3210</v>
      </c>
      <c r="N62" s="7">
        <v>1214</v>
      </c>
      <c r="O62" s="7">
        <v>1996</v>
      </c>
      <c r="P62" s="7">
        <v>145</v>
      </c>
      <c r="Q62" s="7">
        <v>61</v>
      </c>
      <c r="R62" s="7">
        <v>84</v>
      </c>
    </row>
    <row r="63" spans="4:18" x14ac:dyDescent="0.25">
      <c r="D63" s="7">
        <f>+D59-D62</f>
        <v>0</v>
      </c>
      <c r="E63" s="7">
        <f t="shared" ref="E63:R63" si="18">+E59-E62</f>
        <v>0</v>
      </c>
      <c r="F63" s="7">
        <f t="shared" si="18"/>
        <v>0</v>
      </c>
      <c r="G63" s="7">
        <f t="shared" si="18"/>
        <v>0</v>
      </c>
      <c r="H63" s="7">
        <f t="shared" si="18"/>
        <v>0</v>
      </c>
      <c r="I63" s="7">
        <f t="shared" si="18"/>
        <v>0</v>
      </c>
      <c r="J63" s="7">
        <f t="shared" si="18"/>
        <v>0</v>
      </c>
      <c r="K63" s="7">
        <f t="shared" si="18"/>
        <v>0</v>
      </c>
      <c r="L63" s="7">
        <f t="shared" si="18"/>
        <v>0</v>
      </c>
      <c r="M63" s="7">
        <f t="shared" si="18"/>
        <v>0</v>
      </c>
      <c r="N63" s="7">
        <f t="shared" si="18"/>
        <v>0</v>
      </c>
      <c r="O63" s="7">
        <f t="shared" si="18"/>
        <v>0</v>
      </c>
      <c r="P63" s="7">
        <f t="shared" si="18"/>
        <v>0</v>
      </c>
      <c r="Q63" s="7">
        <f t="shared" si="18"/>
        <v>0</v>
      </c>
      <c r="R63" s="7">
        <f t="shared" si="18"/>
        <v>0</v>
      </c>
    </row>
  </sheetData>
  <mergeCells count="37">
    <mergeCell ref="A30:B30"/>
    <mergeCell ref="A31:B31"/>
    <mergeCell ref="A32:B32"/>
    <mergeCell ref="A24:B24"/>
    <mergeCell ref="A25:B25"/>
    <mergeCell ref="A26:B26"/>
    <mergeCell ref="A27:B27"/>
    <mergeCell ref="A28:B28"/>
    <mergeCell ref="A29:B29"/>
    <mergeCell ref="A23:B23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Q1:R1"/>
    <mergeCell ref="A3:R3"/>
    <mergeCell ref="A9:B11"/>
    <mergeCell ref="C9:C11"/>
    <mergeCell ref="D9:D11"/>
    <mergeCell ref="E9:R9"/>
    <mergeCell ref="E10:E11"/>
    <mergeCell ref="F10:F11"/>
    <mergeCell ref="N10:O10"/>
    <mergeCell ref="P10:P11"/>
    <mergeCell ref="Q10:R10"/>
    <mergeCell ref="G10:G11"/>
    <mergeCell ref="H10:I10"/>
    <mergeCell ref="J10:J11"/>
    <mergeCell ref="K10:L10"/>
    <mergeCell ref="M10:M11"/>
  </mergeCells>
  <pageMargins left="0.7" right="0.7" top="0.75" bottom="0.75" header="0.3" footer="0.3"/>
  <pageSetup scale="7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FF00"/>
  </sheetPr>
  <dimension ref="A1:DS41"/>
  <sheetViews>
    <sheetView view="pageBreakPreview" topLeftCell="A14" zoomScale="115" zoomScaleNormal="100" zoomScaleSheetLayoutView="115" workbookViewId="0">
      <selection activeCell="Q23" sqref="Q23"/>
    </sheetView>
  </sheetViews>
  <sheetFormatPr defaultColWidth="8.85546875" defaultRowHeight="12.75" x14ac:dyDescent="0.2"/>
  <cols>
    <col min="1" max="1" width="17.28515625" style="48" customWidth="1"/>
    <col min="2" max="2" width="3.7109375" style="48" customWidth="1"/>
    <col min="3" max="3" width="7.7109375" style="48" customWidth="1"/>
    <col min="4" max="4" width="6.140625" style="48" customWidth="1"/>
    <col min="5" max="5" width="6.42578125" style="48" customWidth="1"/>
    <col min="6" max="32" width="4.85546875" style="48" customWidth="1"/>
    <col min="33" max="33" width="17.140625" style="48" customWidth="1"/>
    <col min="34" max="34" width="4" style="48" customWidth="1"/>
    <col min="35" max="61" width="5.5703125" style="48" customWidth="1"/>
    <col min="62" max="62" width="17.5703125" style="48" customWidth="1"/>
    <col min="63" max="63" width="4" style="48" customWidth="1"/>
    <col min="64" max="64" width="5.5703125" style="48" customWidth="1"/>
    <col min="65" max="90" width="5.42578125" style="48" customWidth="1"/>
    <col min="91" max="91" width="17.7109375" style="48" customWidth="1"/>
    <col min="92" max="92" width="3.85546875" style="48" customWidth="1"/>
    <col min="93" max="93" width="5.7109375" style="48" customWidth="1"/>
    <col min="94" max="119" width="5.42578125" style="48" customWidth="1"/>
    <col min="120" max="16384" width="8.85546875" style="48"/>
  </cols>
  <sheetData>
    <row r="1" spans="1:123" ht="21" customHeight="1" x14ac:dyDescent="0.2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7" t="s">
        <v>33</v>
      </c>
      <c r="AG1" s="46"/>
      <c r="AH1" s="46"/>
      <c r="AI1" s="19"/>
      <c r="AJ1" s="19"/>
      <c r="AK1" s="19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D1" s="46"/>
      <c r="BE1" s="46"/>
      <c r="BF1" s="46"/>
      <c r="BG1" s="188" t="s">
        <v>34</v>
      </c>
      <c r="BH1" s="188"/>
      <c r="BI1" s="188"/>
      <c r="BJ1" s="46"/>
      <c r="BK1" s="46"/>
      <c r="BL1" s="49"/>
      <c r="BM1" s="49"/>
      <c r="BN1" s="49"/>
      <c r="BO1" s="49"/>
      <c r="BP1" s="49"/>
      <c r="BQ1" s="49"/>
      <c r="BR1" s="50"/>
      <c r="BS1" s="50"/>
      <c r="BT1" s="50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46"/>
      <c r="CF1" s="46"/>
      <c r="CG1" s="46"/>
      <c r="CH1" s="46"/>
      <c r="CI1" s="46"/>
      <c r="CJ1" s="188" t="s">
        <v>34</v>
      </c>
      <c r="CK1" s="188"/>
      <c r="CL1" s="188"/>
      <c r="CM1" s="46"/>
      <c r="CN1" s="46"/>
      <c r="CO1" s="51"/>
      <c r="CP1" s="51"/>
      <c r="CQ1" s="51"/>
      <c r="CR1" s="46"/>
      <c r="CS1" s="46"/>
      <c r="CT1" s="46"/>
      <c r="CU1" s="46"/>
      <c r="CV1" s="46"/>
      <c r="CW1" s="46"/>
      <c r="CX1" s="46"/>
      <c r="CY1" s="46"/>
      <c r="CZ1" s="46"/>
      <c r="DA1" s="24"/>
      <c r="DB1" s="24"/>
      <c r="DC1" s="24"/>
      <c r="DD1" s="62"/>
      <c r="DE1" s="62"/>
      <c r="DF1" s="52"/>
      <c r="DH1" s="53"/>
      <c r="DI1" s="53"/>
      <c r="DJ1" s="53"/>
      <c r="DK1" s="53"/>
      <c r="DL1" s="53"/>
      <c r="DM1" s="188" t="s">
        <v>34</v>
      </c>
      <c r="DN1" s="188"/>
      <c r="DO1" s="188"/>
    </row>
    <row r="2" spans="1:123" ht="17.25" customHeight="1" x14ac:dyDescent="0.25">
      <c r="A2" s="50"/>
      <c r="B2" s="50"/>
      <c r="C2" s="50"/>
      <c r="D2" s="50"/>
      <c r="E2" s="50"/>
      <c r="F2" s="50"/>
      <c r="G2" s="50"/>
      <c r="H2" s="50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6"/>
      <c r="DE2" s="56"/>
      <c r="DF2" s="56"/>
      <c r="DG2" s="56"/>
      <c r="DH2" s="56"/>
      <c r="DI2" s="56"/>
      <c r="DJ2" s="56"/>
      <c r="DK2" s="56"/>
      <c r="DL2" s="56"/>
      <c r="DM2" s="56"/>
      <c r="DN2" s="56"/>
      <c r="DO2" s="56"/>
    </row>
    <row r="3" spans="1:123" ht="87.75" customHeight="1" x14ac:dyDescent="0.25">
      <c r="A3" s="57"/>
      <c r="B3" s="166" t="s">
        <v>439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92"/>
      <c r="X3" s="92"/>
      <c r="Y3" s="92"/>
      <c r="Z3" s="92"/>
      <c r="AA3" s="92"/>
      <c r="AB3" s="57"/>
      <c r="AC3" s="57"/>
      <c r="AD3" s="57"/>
      <c r="AE3" s="57"/>
      <c r="AF3" s="57"/>
      <c r="AG3" s="58"/>
      <c r="AH3" s="58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9"/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59"/>
      <c r="BQ3" s="59"/>
      <c r="BR3" s="59"/>
      <c r="BS3" s="59"/>
      <c r="BT3" s="59"/>
      <c r="BU3" s="59"/>
      <c r="BV3" s="59"/>
      <c r="BW3" s="59"/>
      <c r="BX3" s="59"/>
      <c r="BY3" s="59"/>
      <c r="BZ3" s="59"/>
      <c r="CA3" s="59"/>
      <c r="CB3" s="59"/>
      <c r="CC3" s="59"/>
      <c r="CD3" s="59"/>
      <c r="CE3" s="59"/>
      <c r="CF3" s="59"/>
      <c r="CG3" s="59"/>
      <c r="CH3" s="59"/>
      <c r="CI3" s="59"/>
      <c r="CJ3" s="59"/>
      <c r="CK3" s="59"/>
      <c r="CL3" s="59"/>
      <c r="CM3" s="59"/>
      <c r="CN3" s="59"/>
      <c r="CO3" s="59"/>
      <c r="CP3" s="59"/>
      <c r="CQ3" s="59"/>
      <c r="CR3" s="59"/>
      <c r="CS3" s="59"/>
      <c r="CT3" s="59"/>
      <c r="CU3" s="59"/>
      <c r="CV3" s="59"/>
      <c r="CW3" s="59"/>
      <c r="CX3" s="59"/>
      <c r="CY3" s="59"/>
      <c r="CZ3" s="59"/>
      <c r="DA3" s="59"/>
      <c r="DB3" s="59"/>
      <c r="DC3" s="59"/>
      <c r="DD3" s="59"/>
      <c r="DE3" s="59"/>
      <c r="DF3" s="59"/>
      <c r="DG3" s="59"/>
      <c r="DH3" s="59"/>
      <c r="DI3" s="59"/>
      <c r="DJ3" s="59"/>
      <c r="DK3" s="59"/>
      <c r="DL3" s="59"/>
      <c r="DM3" s="59"/>
      <c r="DN3" s="59"/>
      <c r="DO3" s="59"/>
    </row>
    <row r="4" spans="1:123" ht="23.25" customHeight="1" x14ac:dyDescent="0.2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</row>
    <row r="5" spans="1:123" ht="18" customHeight="1" x14ac:dyDescent="0.2">
      <c r="A5" s="189"/>
      <c r="B5" s="189"/>
      <c r="C5" s="73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189"/>
      <c r="BK5" s="189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2"/>
      <c r="DE5" s="62"/>
      <c r="DF5" s="62"/>
      <c r="DG5" s="62"/>
      <c r="DH5" s="62"/>
      <c r="DI5" s="62"/>
      <c r="DJ5" s="62"/>
      <c r="DK5" s="62"/>
      <c r="DL5" s="62"/>
      <c r="DM5" s="62"/>
      <c r="DN5" s="62"/>
      <c r="DO5" s="62"/>
    </row>
    <row r="6" spans="1:123" ht="18" customHeight="1" x14ac:dyDescent="0.2">
      <c r="A6" s="56"/>
      <c r="B6" s="56"/>
      <c r="C6" s="74"/>
      <c r="D6" s="56"/>
      <c r="E6" s="56"/>
      <c r="F6" s="56"/>
      <c r="G6" s="56"/>
      <c r="H6" s="56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187"/>
      <c r="BK6" s="187"/>
      <c r="BL6" s="50"/>
      <c r="BM6" s="50"/>
      <c r="BN6" s="50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49"/>
      <c r="CP6" s="49"/>
      <c r="CQ6" s="49"/>
      <c r="CR6" s="49"/>
      <c r="CS6" s="49"/>
      <c r="CT6" s="49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</row>
    <row r="7" spans="1:123" ht="18" customHeight="1" x14ac:dyDescent="0.2">
      <c r="A7" s="56"/>
      <c r="B7" s="187"/>
      <c r="C7" s="187"/>
      <c r="D7" s="187"/>
      <c r="E7" s="187"/>
      <c r="F7" s="56"/>
      <c r="G7" s="56"/>
      <c r="H7" s="56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187"/>
      <c r="BK7" s="187"/>
      <c r="BL7" s="50"/>
      <c r="BM7" s="50"/>
      <c r="BN7" s="50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2"/>
      <c r="CC7" s="62"/>
      <c r="CD7" s="62"/>
      <c r="CE7" s="62"/>
      <c r="CF7" s="62"/>
      <c r="CG7" s="62"/>
      <c r="CH7" s="62"/>
      <c r="CI7" s="62"/>
      <c r="CJ7" s="62"/>
      <c r="CK7" s="62"/>
      <c r="CL7" s="62"/>
      <c r="CM7" s="62"/>
      <c r="CN7" s="62"/>
      <c r="CO7" s="49"/>
      <c r="CP7" s="49"/>
      <c r="CQ7" s="49"/>
      <c r="CR7" s="49"/>
      <c r="CS7" s="49"/>
      <c r="CT7" s="49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</row>
    <row r="8" spans="1:123" ht="18" customHeight="1" x14ac:dyDescent="0.2">
      <c r="A8" s="56"/>
      <c r="B8" s="187"/>
      <c r="C8" s="187"/>
      <c r="D8" s="187"/>
      <c r="E8" s="187"/>
      <c r="F8" s="63"/>
      <c r="G8" s="63"/>
      <c r="H8" s="63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187"/>
      <c r="BK8" s="187"/>
      <c r="BL8" s="50"/>
      <c r="BM8" s="50"/>
      <c r="BN8" s="50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49"/>
      <c r="CP8" s="49"/>
      <c r="CQ8" s="49"/>
      <c r="CR8" s="49"/>
      <c r="CS8" s="49"/>
      <c r="CT8" s="49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</row>
    <row r="9" spans="1:123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4"/>
      <c r="BK9" s="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24"/>
      <c r="DK9" s="24"/>
      <c r="DL9" s="24"/>
      <c r="DM9" s="24"/>
      <c r="DN9" s="24"/>
      <c r="DO9" s="24"/>
    </row>
    <row r="10" spans="1:123" x14ac:dyDescent="0.2">
      <c r="A10" s="33" t="s">
        <v>6</v>
      </c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44" t="s">
        <v>12</v>
      </c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33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</row>
    <row r="11" spans="1:123" ht="17.25" customHeight="1" x14ac:dyDescent="0.2">
      <c r="A11" s="190" t="s">
        <v>17</v>
      </c>
      <c r="B11" s="180" t="s">
        <v>4</v>
      </c>
      <c r="C11" s="193" t="s">
        <v>16</v>
      </c>
      <c r="D11" s="65"/>
      <c r="E11" s="66"/>
      <c r="F11" s="156" t="s">
        <v>20</v>
      </c>
      <c r="G11" s="111" t="s">
        <v>50</v>
      </c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2"/>
      <c r="AG11" s="107" t="s">
        <v>17</v>
      </c>
      <c r="AH11" s="180" t="s">
        <v>4</v>
      </c>
      <c r="AI11" s="175" t="s">
        <v>21</v>
      </c>
      <c r="AJ11" s="178" t="s">
        <v>50</v>
      </c>
      <c r="AK11" s="178"/>
      <c r="AL11" s="178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8"/>
      <c r="AY11" s="178"/>
      <c r="AZ11" s="178"/>
      <c r="BA11" s="178"/>
      <c r="BB11" s="178"/>
      <c r="BC11" s="178"/>
      <c r="BD11" s="178"/>
      <c r="BE11" s="178"/>
      <c r="BF11" s="178"/>
      <c r="BG11" s="178"/>
      <c r="BH11" s="178"/>
      <c r="BI11" s="179"/>
      <c r="BJ11" s="107" t="s">
        <v>17</v>
      </c>
      <c r="BK11" s="180" t="s">
        <v>4</v>
      </c>
      <c r="BL11" s="175" t="s">
        <v>22</v>
      </c>
      <c r="BM11" s="178" t="s">
        <v>50</v>
      </c>
      <c r="BN11" s="178"/>
      <c r="BO11" s="178"/>
      <c r="BP11" s="178"/>
      <c r="BQ11" s="178"/>
      <c r="BR11" s="178"/>
      <c r="BS11" s="178"/>
      <c r="BT11" s="178"/>
      <c r="BU11" s="178"/>
      <c r="BV11" s="178"/>
      <c r="BW11" s="178"/>
      <c r="BX11" s="178"/>
      <c r="BY11" s="178"/>
      <c r="BZ11" s="178"/>
      <c r="CA11" s="178"/>
      <c r="CB11" s="178"/>
      <c r="CC11" s="178"/>
      <c r="CD11" s="178"/>
      <c r="CE11" s="178"/>
      <c r="CF11" s="178"/>
      <c r="CG11" s="178"/>
      <c r="CH11" s="178"/>
      <c r="CI11" s="178"/>
      <c r="CJ11" s="178"/>
      <c r="CK11" s="178"/>
      <c r="CL11" s="179"/>
      <c r="CM11" s="107" t="s">
        <v>17</v>
      </c>
      <c r="CN11" s="180" t="s">
        <v>4</v>
      </c>
      <c r="CO11" s="175" t="s">
        <v>23</v>
      </c>
      <c r="CP11" s="178" t="s">
        <v>50</v>
      </c>
      <c r="CQ11" s="178"/>
      <c r="CR11" s="178"/>
      <c r="CS11" s="178"/>
      <c r="CT11" s="178"/>
      <c r="CU11" s="178"/>
      <c r="CV11" s="178"/>
      <c r="CW11" s="178"/>
      <c r="CX11" s="178"/>
      <c r="CY11" s="178"/>
      <c r="CZ11" s="178"/>
      <c r="DA11" s="178"/>
      <c r="DB11" s="178"/>
      <c r="DC11" s="178"/>
      <c r="DD11" s="178"/>
      <c r="DE11" s="178"/>
      <c r="DF11" s="178"/>
      <c r="DG11" s="178"/>
      <c r="DH11" s="178"/>
      <c r="DI11" s="178"/>
      <c r="DJ11" s="178"/>
      <c r="DK11" s="178"/>
      <c r="DL11" s="178"/>
      <c r="DM11" s="178"/>
      <c r="DN11" s="178"/>
      <c r="DO11" s="179"/>
    </row>
    <row r="12" spans="1:123" ht="19.5" customHeight="1" x14ac:dyDescent="0.2">
      <c r="A12" s="191"/>
      <c r="B12" s="181"/>
      <c r="C12" s="194"/>
      <c r="D12" s="175" t="s">
        <v>11</v>
      </c>
      <c r="E12" s="156" t="s">
        <v>3</v>
      </c>
      <c r="F12" s="196"/>
      <c r="G12" s="167" t="s">
        <v>11</v>
      </c>
      <c r="H12" s="167" t="s">
        <v>3</v>
      </c>
      <c r="I12" s="160" t="s">
        <v>24</v>
      </c>
      <c r="J12" s="184"/>
      <c r="K12" s="161"/>
      <c r="L12" s="160" t="s">
        <v>25</v>
      </c>
      <c r="M12" s="184"/>
      <c r="N12" s="161"/>
      <c r="O12" s="173" t="s">
        <v>26</v>
      </c>
      <c r="P12" s="111"/>
      <c r="Q12" s="112"/>
      <c r="R12" s="173" t="s">
        <v>27</v>
      </c>
      <c r="S12" s="111"/>
      <c r="T12" s="112"/>
      <c r="U12" s="173" t="s">
        <v>28</v>
      </c>
      <c r="V12" s="111"/>
      <c r="W12" s="112"/>
      <c r="X12" s="173" t="s">
        <v>29</v>
      </c>
      <c r="Y12" s="111"/>
      <c r="Z12" s="112"/>
      <c r="AA12" s="173" t="s">
        <v>30</v>
      </c>
      <c r="AB12" s="111"/>
      <c r="AC12" s="112"/>
      <c r="AD12" s="174" t="s">
        <v>31</v>
      </c>
      <c r="AE12" s="174"/>
      <c r="AF12" s="174"/>
      <c r="AG12" s="107"/>
      <c r="AH12" s="181"/>
      <c r="AI12" s="176"/>
      <c r="AJ12" s="167" t="s">
        <v>11</v>
      </c>
      <c r="AK12" s="167" t="s">
        <v>3</v>
      </c>
      <c r="AL12" s="173" t="s">
        <v>24</v>
      </c>
      <c r="AM12" s="111"/>
      <c r="AN12" s="112"/>
      <c r="AO12" s="173" t="s">
        <v>25</v>
      </c>
      <c r="AP12" s="111"/>
      <c r="AQ12" s="112"/>
      <c r="AR12" s="173" t="s">
        <v>26</v>
      </c>
      <c r="AS12" s="111"/>
      <c r="AT12" s="112"/>
      <c r="AU12" s="173" t="s">
        <v>27</v>
      </c>
      <c r="AV12" s="111"/>
      <c r="AW12" s="112"/>
      <c r="AX12" s="173" t="s">
        <v>28</v>
      </c>
      <c r="AY12" s="111"/>
      <c r="AZ12" s="112"/>
      <c r="BA12" s="173" t="s">
        <v>29</v>
      </c>
      <c r="BB12" s="111"/>
      <c r="BC12" s="112"/>
      <c r="BD12" s="173" t="s">
        <v>30</v>
      </c>
      <c r="BE12" s="111"/>
      <c r="BF12" s="112"/>
      <c r="BG12" s="160" t="s">
        <v>31</v>
      </c>
      <c r="BH12" s="184"/>
      <c r="BI12" s="161"/>
      <c r="BJ12" s="107"/>
      <c r="BK12" s="181"/>
      <c r="BL12" s="176"/>
      <c r="BM12" s="167" t="s">
        <v>11</v>
      </c>
      <c r="BN12" s="167" t="s">
        <v>3</v>
      </c>
      <c r="BO12" s="170" t="s">
        <v>24</v>
      </c>
      <c r="BP12" s="171"/>
      <c r="BQ12" s="172"/>
      <c r="BR12" s="170" t="s">
        <v>25</v>
      </c>
      <c r="BS12" s="171"/>
      <c r="BT12" s="172"/>
      <c r="BU12" s="170" t="s">
        <v>26</v>
      </c>
      <c r="BV12" s="171"/>
      <c r="BW12" s="172"/>
      <c r="BX12" s="170" t="s">
        <v>27</v>
      </c>
      <c r="BY12" s="171"/>
      <c r="BZ12" s="172"/>
      <c r="CA12" s="170" t="s">
        <v>28</v>
      </c>
      <c r="CB12" s="171"/>
      <c r="CC12" s="172"/>
      <c r="CD12" s="170" t="s">
        <v>29</v>
      </c>
      <c r="CE12" s="171"/>
      <c r="CF12" s="172"/>
      <c r="CG12" s="170" t="s">
        <v>30</v>
      </c>
      <c r="CH12" s="171"/>
      <c r="CI12" s="172"/>
      <c r="CJ12" s="174" t="s">
        <v>31</v>
      </c>
      <c r="CK12" s="174"/>
      <c r="CL12" s="174"/>
      <c r="CM12" s="107"/>
      <c r="CN12" s="181"/>
      <c r="CO12" s="176"/>
      <c r="CP12" s="167" t="s">
        <v>11</v>
      </c>
      <c r="CQ12" s="167" t="s">
        <v>3</v>
      </c>
      <c r="CR12" s="173" t="s">
        <v>24</v>
      </c>
      <c r="CS12" s="111"/>
      <c r="CT12" s="112"/>
      <c r="CU12" s="173" t="s">
        <v>25</v>
      </c>
      <c r="CV12" s="111"/>
      <c r="CW12" s="112"/>
      <c r="CX12" s="173" t="s">
        <v>26</v>
      </c>
      <c r="CY12" s="111"/>
      <c r="CZ12" s="112"/>
      <c r="DA12" s="173" t="s">
        <v>27</v>
      </c>
      <c r="DB12" s="111"/>
      <c r="DC12" s="112"/>
      <c r="DD12" s="173" t="s">
        <v>28</v>
      </c>
      <c r="DE12" s="111"/>
      <c r="DF12" s="112"/>
      <c r="DG12" s="173" t="s">
        <v>29</v>
      </c>
      <c r="DH12" s="111"/>
      <c r="DI12" s="112"/>
      <c r="DJ12" s="173" t="s">
        <v>30</v>
      </c>
      <c r="DK12" s="111"/>
      <c r="DL12" s="112"/>
      <c r="DM12" s="160" t="s">
        <v>31</v>
      </c>
      <c r="DN12" s="184"/>
      <c r="DO12" s="161"/>
    </row>
    <row r="13" spans="1:123" ht="19.5" customHeight="1" x14ac:dyDescent="0.2">
      <c r="A13" s="191"/>
      <c r="B13" s="181"/>
      <c r="C13" s="194"/>
      <c r="D13" s="176"/>
      <c r="E13" s="196"/>
      <c r="F13" s="196"/>
      <c r="G13" s="168"/>
      <c r="H13" s="168"/>
      <c r="I13" s="183" t="s">
        <v>0</v>
      </c>
      <c r="J13" s="76"/>
      <c r="K13" s="76"/>
      <c r="L13" s="183" t="s">
        <v>0</v>
      </c>
      <c r="M13" s="76"/>
      <c r="N13" s="76"/>
      <c r="O13" s="183" t="s">
        <v>0</v>
      </c>
      <c r="P13" s="76"/>
      <c r="Q13" s="76"/>
      <c r="R13" s="183" t="s">
        <v>0</v>
      </c>
      <c r="S13" s="76"/>
      <c r="T13" s="76"/>
      <c r="U13" s="183" t="s">
        <v>0</v>
      </c>
      <c r="V13" s="76"/>
      <c r="W13" s="76"/>
      <c r="X13" s="183" t="s">
        <v>0</v>
      </c>
      <c r="Y13" s="76"/>
      <c r="Z13" s="76"/>
      <c r="AA13" s="183" t="s">
        <v>0</v>
      </c>
      <c r="AB13" s="76"/>
      <c r="AC13" s="76"/>
      <c r="AD13" s="196" t="s">
        <v>0</v>
      </c>
      <c r="AE13" s="185"/>
      <c r="AF13" s="186"/>
      <c r="AG13" s="107"/>
      <c r="AH13" s="181"/>
      <c r="AI13" s="176"/>
      <c r="AJ13" s="168"/>
      <c r="AK13" s="168"/>
      <c r="AL13" s="183" t="s">
        <v>0</v>
      </c>
      <c r="AM13" s="76"/>
      <c r="AN13" s="76"/>
      <c r="AO13" s="183" t="s">
        <v>0</v>
      </c>
      <c r="AP13" s="76"/>
      <c r="AQ13" s="76"/>
      <c r="AR13" s="183" t="s">
        <v>0</v>
      </c>
      <c r="AS13" s="76"/>
      <c r="AT13" s="76"/>
      <c r="AU13" s="183" t="s">
        <v>0</v>
      </c>
      <c r="AV13" s="76"/>
      <c r="AW13" s="76"/>
      <c r="AX13" s="183" t="s">
        <v>0</v>
      </c>
      <c r="AY13" s="76"/>
      <c r="AZ13" s="76"/>
      <c r="BA13" s="183" t="s">
        <v>0</v>
      </c>
      <c r="BB13" s="76"/>
      <c r="BC13" s="76"/>
      <c r="BD13" s="183" t="s">
        <v>0</v>
      </c>
      <c r="BE13" s="76"/>
      <c r="BF13" s="76"/>
      <c r="BG13" s="183" t="s">
        <v>0</v>
      </c>
      <c r="BH13" s="78"/>
      <c r="BI13" s="75"/>
      <c r="BJ13" s="107"/>
      <c r="BK13" s="181"/>
      <c r="BL13" s="176"/>
      <c r="BM13" s="168"/>
      <c r="BN13" s="168"/>
      <c r="BO13" s="183" t="s">
        <v>0</v>
      </c>
      <c r="BP13" s="77"/>
      <c r="BQ13" s="77"/>
      <c r="BR13" s="183" t="s">
        <v>0</v>
      </c>
      <c r="BS13" s="77"/>
      <c r="BT13" s="77"/>
      <c r="BU13" s="183" t="s">
        <v>0</v>
      </c>
      <c r="BV13" s="77"/>
      <c r="BW13" s="77"/>
      <c r="BX13" s="183" t="s">
        <v>0</v>
      </c>
      <c r="BY13" s="77"/>
      <c r="BZ13" s="77"/>
      <c r="CA13" s="183" t="s">
        <v>0</v>
      </c>
      <c r="CB13" s="77"/>
      <c r="CC13" s="77"/>
      <c r="CD13" s="183" t="s">
        <v>0</v>
      </c>
      <c r="CE13" s="77"/>
      <c r="CF13" s="77"/>
      <c r="CG13" s="183" t="s">
        <v>0</v>
      </c>
      <c r="CH13" s="77"/>
      <c r="CI13" s="77"/>
      <c r="CJ13" s="196" t="s">
        <v>0</v>
      </c>
      <c r="CK13" s="185"/>
      <c r="CL13" s="186"/>
      <c r="CM13" s="107"/>
      <c r="CN13" s="181"/>
      <c r="CO13" s="176"/>
      <c r="CP13" s="168"/>
      <c r="CQ13" s="168"/>
      <c r="CR13" s="183" t="s">
        <v>0</v>
      </c>
      <c r="CS13" s="76"/>
      <c r="CT13" s="76"/>
      <c r="CU13" s="183" t="s">
        <v>0</v>
      </c>
      <c r="CV13" s="76"/>
      <c r="CW13" s="76"/>
      <c r="CX13" s="183" t="s">
        <v>0</v>
      </c>
      <c r="CY13" s="76"/>
      <c r="CZ13" s="76"/>
      <c r="DA13" s="183" t="s">
        <v>0</v>
      </c>
      <c r="DB13" s="76"/>
      <c r="DC13" s="76"/>
      <c r="DD13" s="183" t="s">
        <v>0</v>
      </c>
      <c r="DE13" s="76"/>
      <c r="DF13" s="76"/>
      <c r="DG13" s="183" t="s">
        <v>0</v>
      </c>
      <c r="DH13" s="76"/>
      <c r="DI13" s="76"/>
      <c r="DJ13" s="183" t="s">
        <v>0</v>
      </c>
      <c r="DK13" s="76"/>
      <c r="DL13" s="76"/>
      <c r="DM13" s="183" t="s">
        <v>0</v>
      </c>
      <c r="DN13" s="78"/>
      <c r="DO13" s="75"/>
    </row>
    <row r="14" spans="1:123" ht="93.75" customHeight="1" x14ac:dyDescent="0.2">
      <c r="A14" s="192"/>
      <c r="B14" s="182"/>
      <c r="C14" s="195"/>
      <c r="D14" s="177"/>
      <c r="E14" s="157"/>
      <c r="F14" s="157"/>
      <c r="G14" s="169"/>
      <c r="H14" s="169"/>
      <c r="I14" s="157"/>
      <c r="J14" s="39" t="s">
        <v>11</v>
      </c>
      <c r="K14" s="39" t="s">
        <v>3</v>
      </c>
      <c r="L14" s="157"/>
      <c r="M14" s="39" t="s">
        <v>11</v>
      </c>
      <c r="N14" s="39" t="s">
        <v>3</v>
      </c>
      <c r="O14" s="157"/>
      <c r="P14" s="39" t="s">
        <v>11</v>
      </c>
      <c r="Q14" s="39" t="s">
        <v>3</v>
      </c>
      <c r="R14" s="157"/>
      <c r="S14" s="39" t="s">
        <v>11</v>
      </c>
      <c r="T14" s="39" t="s">
        <v>3</v>
      </c>
      <c r="U14" s="157"/>
      <c r="V14" s="39" t="s">
        <v>11</v>
      </c>
      <c r="W14" s="39" t="s">
        <v>3</v>
      </c>
      <c r="X14" s="157"/>
      <c r="Y14" s="39" t="s">
        <v>11</v>
      </c>
      <c r="Z14" s="39" t="s">
        <v>3</v>
      </c>
      <c r="AA14" s="157"/>
      <c r="AB14" s="39" t="s">
        <v>11</v>
      </c>
      <c r="AC14" s="39" t="s">
        <v>3</v>
      </c>
      <c r="AD14" s="169"/>
      <c r="AE14" s="37" t="s">
        <v>11</v>
      </c>
      <c r="AF14" s="37" t="s">
        <v>3</v>
      </c>
      <c r="AG14" s="107"/>
      <c r="AH14" s="182"/>
      <c r="AI14" s="177"/>
      <c r="AJ14" s="169"/>
      <c r="AK14" s="169"/>
      <c r="AL14" s="157"/>
      <c r="AM14" s="39" t="s">
        <v>11</v>
      </c>
      <c r="AN14" s="39" t="s">
        <v>3</v>
      </c>
      <c r="AO14" s="157"/>
      <c r="AP14" s="39" t="s">
        <v>11</v>
      </c>
      <c r="AQ14" s="39" t="s">
        <v>3</v>
      </c>
      <c r="AR14" s="157"/>
      <c r="AS14" s="39" t="s">
        <v>11</v>
      </c>
      <c r="AT14" s="39" t="s">
        <v>3</v>
      </c>
      <c r="AU14" s="157"/>
      <c r="AV14" s="39" t="s">
        <v>11</v>
      </c>
      <c r="AW14" s="39" t="s">
        <v>3</v>
      </c>
      <c r="AX14" s="157"/>
      <c r="AY14" s="39" t="s">
        <v>11</v>
      </c>
      <c r="AZ14" s="39" t="s">
        <v>3</v>
      </c>
      <c r="BA14" s="157"/>
      <c r="BB14" s="39" t="s">
        <v>11</v>
      </c>
      <c r="BC14" s="39" t="s">
        <v>3</v>
      </c>
      <c r="BD14" s="157"/>
      <c r="BE14" s="39" t="s">
        <v>11</v>
      </c>
      <c r="BF14" s="39" t="s">
        <v>3</v>
      </c>
      <c r="BG14" s="157"/>
      <c r="BH14" s="39" t="s">
        <v>11</v>
      </c>
      <c r="BI14" s="37" t="s">
        <v>3</v>
      </c>
      <c r="BJ14" s="107"/>
      <c r="BK14" s="182"/>
      <c r="BL14" s="177"/>
      <c r="BM14" s="169"/>
      <c r="BN14" s="169"/>
      <c r="BO14" s="157"/>
      <c r="BP14" s="39" t="s">
        <v>11</v>
      </c>
      <c r="BQ14" s="39" t="s">
        <v>3</v>
      </c>
      <c r="BR14" s="157"/>
      <c r="BS14" s="39" t="s">
        <v>11</v>
      </c>
      <c r="BT14" s="39" t="s">
        <v>3</v>
      </c>
      <c r="BU14" s="157"/>
      <c r="BV14" s="39" t="s">
        <v>11</v>
      </c>
      <c r="BW14" s="39" t="s">
        <v>3</v>
      </c>
      <c r="BX14" s="157"/>
      <c r="BY14" s="39" t="s">
        <v>11</v>
      </c>
      <c r="BZ14" s="39" t="s">
        <v>3</v>
      </c>
      <c r="CA14" s="157"/>
      <c r="CB14" s="39" t="s">
        <v>11</v>
      </c>
      <c r="CC14" s="39" t="s">
        <v>3</v>
      </c>
      <c r="CD14" s="157"/>
      <c r="CE14" s="39" t="s">
        <v>11</v>
      </c>
      <c r="CF14" s="39" t="s">
        <v>3</v>
      </c>
      <c r="CG14" s="157"/>
      <c r="CH14" s="39" t="s">
        <v>11</v>
      </c>
      <c r="CI14" s="39" t="s">
        <v>3</v>
      </c>
      <c r="CJ14" s="169"/>
      <c r="CK14" s="37" t="s">
        <v>11</v>
      </c>
      <c r="CL14" s="37" t="s">
        <v>3</v>
      </c>
      <c r="CM14" s="107"/>
      <c r="CN14" s="182"/>
      <c r="CO14" s="177"/>
      <c r="CP14" s="169"/>
      <c r="CQ14" s="169"/>
      <c r="CR14" s="157"/>
      <c r="CS14" s="39" t="s">
        <v>11</v>
      </c>
      <c r="CT14" s="39" t="s">
        <v>3</v>
      </c>
      <c r="CU14" s="157"/>
      <c r="CV14" s="39" t="s">
        <v>11</v>
      </c>
      <c r="CW14" s="39" t="s">
        <v>3</v>
      </c>
      <c r="CX14" s="157"/>
      <c r="CY14" s="39" t="s">
        <v>11</v>
      </c>
      <c r="CZ14" s="39" t="s">
        <v>3</v>
      </c>
      <c r="DA14" s="157"/>
      <c r="DB14" s="39" t="s">
        <v>11</v>
      </c>
      <c r="DC14" s="39" t="s">
        <v>3</v>
      </c>
      <c r="DD14" s="157"/>
      <c r="DE14" s="39" t="s">
        <v>11</v>
      </c>
      <c r="DF14" s="39" t="s">
        <v>3</v>
      </c>
      <c r="DG14" s="157"/>
      <c r="DH14" s="39" t="s">
        <v>11</v>
      </c>
      <c r="DI14" s="39" t="s">
        <v>3</v>
      </c>
      <c r="DJ14" s="157"/>
      <c r="DK14" s="39" t="s">
        <v>11</v>
      </c>
      <c r="DL14" s="39" t="s">
        <v>3</v>
      </c>
      <c r="DM14" s="157"/>
      <c r="DN14" s="39" t="s">
        <v>11</v>
      </c>
      <c r="DO14" s="37" t="s">
        <v>3</v>
      </c>
    </row>
    <row r="15" spans="1:123" s="69" customFormat="1" ht="18" customHeight="1" x14ac:dyDescent="0.25">
      <c r="A15" s="67" t="s">
        <v>1</v>
      </c>
      <c r="B15" s="67" t="s">
        <v>2</v>
      </c>
      <c r="C15" s="68">
        <v>1</v>
      </c>
      <c r="D15" s="68">
        <v>2</v>
      </c>
      <c r="E15" s="68">
        <v>3</v>
      </c>
      <c r="F15" s="68">
        <v>4</v>
      </c>
      <c r="G15" s="68">
        <v>5</v>
      </c>
      <c r="H15" s="68">
        <v>6</v>
      </c>
      <c r="I15" s="68">
        <v>7</v>
      </c>
      <c r="J15" s="68">
        <v>8</v>
      </c>
      <c r="K15" s="68">
        <v>9</v>
      </c>
      <c r="L15" s="68">
        <v>10</v>
      </c>
      <c r="M15" s="68">
        <v>11</v>
      </c>
      <c r="N15" s="68">
        <v>12</v>
      </c>
      <c r="O15" s="68">
        <v>13</v>
      </c>
      <c r="P15" s="68">
        <v>14</v>
      </c>
      <c r="Q15" s="68">
        <v>15</v>
      </c>
      <c r="R15" s="68">
        <v>16</v>
      </c>
      <c r="S15" s="68">
        <v>17</v>
      </c>
      <c r="T15" s="68">
        <v>18</v>
      </c>
      <c r="U15" s="68">
        <v>19</v>
      </c>
      <c r="V15" s="68">
        <v>20</v>
      </c>
      <c r="W15" s="68">
        <v>21</v>
      </c>
      <c r="X15" s="68">
        <v>22</v>
      </c>
      <c r="Y15" s="68">
        <v>23</v>
      </c>
      <c r="Z15" s="68">
        <v>24</v>
      </c>
      <c r="AA15" s="68">
        <v>25</v>
      </c>
      <c r="AB15" s="68">
        <v>26</v>
      </c>
      <c r="AC15" s="68">
        <v>27</v>
      </c>
      <c r="AD15" s="68">
        <v>28</v>
      </c>
      <c r="AE15" s="68">
        <v>29</v>
      </c>
      <c r="AF15" s="67">
        <v>30</v>
      </c>
      <c r="AG15" s="67" t="s">
        <v>1</v>
      </c>
      <c r="AH15" s="67" t="s">
        <v>2</v>
      </c>
      <c r="AI15" s="67">
        <v>31</v>
      </c>
      <c r="AJ15" s="68">
        <v>32</v>
      </c>
      <c r="AK15" s="67">
        <v>33</v>
      </c>
      <c r="AL15" s="68">
        <v>34</v>
      </c>
      <c r="AM15" s="67">
        <v>35</v>
      </c>
      <c r="AN15" s="68">
        <v>36</v>
      </c>
      <c r="AO15" s="67">
        <v>37</v>
      </c>
      <c r="AP15" s="68">
        <v>38</v>
      </c>
      <c r="AQ15" s="67">
        <v>39</v>
      </c>
      <c r="AR15" s="68">
        <v>40</v>
      </c>
      <c r="AS15" s="67">
        <v>41</v>
      </c>
      <c r="AT15" s="68">
        <v>42</v>
      </c>
      <c r="AU15" s="67">
        <v>43</v>
      </c>
      <c r="AV15" s="68">
        <v>44</v>
      </c>
      <c r="AW15" s="67">
        <v>45</v>
      </c>
      <c r="AX15" s="68">
        <v>46</v>
      </c>
      <c r="AY15" s="67">
        <v>47</v>
      </c>
      <c r="AZ15" s="68">
        <v>48</v>
      </c>
      <c r="BA15" s="67">
        <v>49</v>
      </c>
      <c r="BB15" s="68">
        <v>50</v>
      </c>
      <c r="BC15" s="67">
        <v>51</v>
      </c>
      <c r="BD15" s="68">
        <v>52</v>
      </c>
      <c r="BE15" s="67">
        <v>53</v>
      </c>
      <c r="BF15" s="68">
        <v>54</v>
      </c>
      <c r="BG15" s="67">
        <v>55</v>
      </c>
      <c r="BH15" s="68">
        <v>56</v>
      </c>
      <c r="BI15" s="67">
        <v>57</v>
      </c>
      <c r="BJ15" s="67" t="s">
        <v>1</v>
      </c>
      <c r="BK15" s="67" t="s">
        <v>2</v>
      </c>
      <c r="BL15" s="67">
        <v>58</v>
      </c>
      <c r="BM15" s="67">
        <v>59</v>
      </c>
      <c r="BN15" s="67">
        <v>60</v>
      </c>
      <c r="BO15" s="67">
        <v>61</v>
      </c>
      <c r="BP15" s="67">
        <v>62</v>
      </c>
      <c r="BQ15" s="67">
        <v>63</v>
      </c>
      <c r="BR15" s="67">
        <v>64</v>
      </c>
      <c r="BS15" s="67">
        <v>65</v>
      </c>
      <c r="BT15" s="67">
        <v>66</v>
      </c>
      <c r="BU15" s="67">
        <v>67</v>
      </c>
      <c r="BV15" s="67">
        <v>68</v>
      </c>
      <c r="BW15" s="67">
        <v>69</v>
      </c>
      <c r="BX15" s="67">
        <v>70</v>
      </c>
      <c r="BY15" s="67">
        <v>71</v>
      </c>
      <c r="BZ15" s="67">
        <v>72</v>
      </c>
      <c r="CA15" s="67">
        <v>73</v>
      </c>
      <c r="CB15" s="67">
        <v>74</v>
      </c>
      <c r="CC15" s="67">
        <v>75</v>
      </c>
      <c r="CD15" s="67">
        <v>76</v>
      </c>
      <c r="CE15" s="67">
        <v>77</v>
      </c>
      <c r="CF15" s="67">
        <v>78</v>
      </c>
      <c r="CG15" s="67">
        <v>79</v>
      </c>
      <c r="CH15" s="67">
        <v>80</v>
      </c>
      <c r="CI15" s="67">
        <v>81</v>
      </c>
      <c r="CJ15" s="67">
        <v>82</v>
      </c>
      <c r="CK15" s="67">
        <v>83</v>
      </c>
      <c r="CL15" s="67">
        <v>84</v>
      </c>
      <c r="CM15" s="67" t="s">
        <v>1</v>
      </c>
      <c r="CN15" s="67" t="s">
        <v>2</v>
      </c>
      <c r="CO15" s="67">
        <v>85</v>
      </c>
      <c r="CP15" s="67">
        <v>86</v>
      </c>
      <c r="CQ15" s="67">
        <v>87</v>
      </c>
      <c r="CR15" s="67">
        <v>88</v>
      </c>
      <c r="CS15" s="67">
        <v>89</v>
      </c>
      <c r="CT15" s="67">
        <v>90</v>
      </c>
      <c r="CU15" s="67">
        <v>91</v>
      </c>
      <c r="CV15" s="67">
        <v>92</v>
      </c>
      <c r="CW15" s="67">
        <v>93</v>
      </c>
      <c r="CX15" s="67">
        <v>94</v>
      </c>
      <c r="CY15" s="67">
        <v>95</v>
      </c>
      <c r="CZ15" s="67">
        <v>96</v>
      </c>
      <c r="DA15" s="67">
        <v>97</v>
      </c>
      <c r="DB15" s="67">
        <v>98</v>
      </c>
      <c r="DC15" s="67">
        <v>99</v>
      </c>
      <c r="DD15" s="67">
        <v>100</v>
      </c>
      <c r="DE15" s="67">
        <v>101</v>
      </c>
      <c r="DF15" s="67">
        <v>102</v>
      </c>
      <c r="DG15" s="67">
        <v>103</v>
      </c>
      <c r="DH15" s="67">
        <v>104</v>
      </c>
      <c r="DI15" s="67">
        <v>105</v>
      </c>
      <c r="DJ15" s="67">
        <v>106</v>
      </c>
      <c r="DK15" s="67">
        <v>107</v>
      </c>
      <c r="DL15" s="67">
        <v>108</v>
      </c>
      <c r="DM15" s="67">
        <v>109</v>
      </c>
      <c r="DN15" s="67">
        <v>110</v>
      </c>
      <c r="DO15" s="67">
        <v>111</v>
      </c>
    </row>
    <row r="16" spans="1:123" ht="18" customHeight="1" x14ac:dyDescent="0.2">
      <c r="A16" s="70" t="s">
        <v>0</v>
      </c>
      <c r="B16" s="93">
        <v>1</v>
      </c>
      <c r="C16" s="94">
        <v>23768</v>
      </c>
      <c r="D16" s="94">
        <v>8166</v>
      </c>
      <c r="E16" s="94">
        <v>15602</v>
      </c>
      <c r="F16" s="94">
        <v>1130</v>
      </c>
      <c r="G16" s="94">
        <v>245</v>
      </c>
      <c r="H16" s="94">
        <v>885</v>
      </c>
      <c r="I16" s="95">
        <v>0</v>
      </c>
      <c r="J16" s="95">
        <v>0</v>
      </c>
      <c r="K16" s="95">
        <v>0</v>
      </c>
      <c r="L16" s="95">
        <v>0</v>
      </c>
      <c r="M16" s="95">
        <v>0</v>
      </c>
      <c r="N16" s="95">
        <v>0</v>
      </c>
      <c r="O16" s="95">
        <v>2</v>
      </c>
      <c r="P16" s="95">
        <v>2</v>
      </c>
      <c r="Q16" s="95">
        <v>0</v>
      </c>
      <c r="R16" s="95">
        <v>35</v>
      </c>
      <c r="S16" s="95">
        <v>31</v>
      </c>
      <c r="T16" s="95">
        <v>4</v>
      </c>
      <c r="U16" s="95">
        <v>109</v>
      </c>
      <c r="V16" s="95">
        <v>52</v>
      </c>
      <c r="W16" s="95">
        <v>57</v>
      </c>
      <c r="X16" s="95">
        <v>350</v>
      </c>
      <c r="Y16" s="95">
        <v>75</v>
      </c>
      <c r="Z16" s="95">
        <v>275</v>
      </c>
      <c r="AA16" s="95">
        <v>550</v>
      </c>
      <c r="AB16" s="95">
        <v>69</v>
      </c>
      <c r="AC16" s="95">
        <v>481</v>
      </c>
      <c r="AD16" s="95">
        <v>84</v>
      </c>
      <c r="AE16" s="95">
        <v>16</v>
      </c>
      <c r="AF16" s="95">
        <v>68</v>
      </c>
      <c r="AG16" s="70" t="s">
        <v>0</v>
      </c>
      <c r="AH16" s="93">
        <v>1</v>
      </c>
      <c r="AI16" s="95">
        <v>19283</v>
      </c>
      <c r="AJ16" s="95">
        <v>6646</v>
      </c>
      <c r="AK16" s="95">
        <v>12637</v>
      </c>
      <c r="AL16" s="95">
        <v>0</v>
      </c>
      <c r="AM16" s="95">
        <v>0</v>
      </c>
      <c r="AN16" s="95">
        <v>0</v>
      </c>
      <c r="AO16" s="95">
        <v>0</v>
      </c>
      <c r="AP16" s="95">
        <v>0</v>
      </c>
      <c r="AQ16" s="95">
        <v>0</v>
      </c>
      <c r="AR16" s="95">
        <v>0</v>
      </c>
      <c r="AS16" s="95">
        <v>0</v>
      </c>
      <c r="AT16" s="95">
        <v>0</v>
      </c>
      <c r="AU16" s="95">
        <v>120</v>
      </c>
      <c r="AV16" s="95">
        <v>76</v>
      </c>
      <c r="AW16" s="95">
        <v>44</v>
      </c>
      <c r="AX16" s="95">
        <v>1951</v>
      </c>
      <c r="AY16" s="95">
        <v>1060</v>
      </c>
      <c r="AZ16" s="95">
        <v>891</v>
      </c>
      <c r="BA16" s="95">
        <v>5929</v>
      </c>
      <c r="BB16" s="95">
        <v>2401</v>
      </c>
      <c r="BC16" s="95">
        <v>3528</v>
      </c>
      <c r="BD16" s="95">
        <v>8695</v>
      </c>
      <c r="BE16" s="95">
        <v>2553</v>
      </c>
      <c r="BF16" s="95">
        <v>6142</v>
      </c>
      <c r="BG16" s="95">
        <v>2588</v>
      </c>
      <c r="BH16" s="95">
        <v>556</v>
      </c>
      <c r="BI16" s="95">
        <v>2032</v>
      </c>
      <c r="BJ16" s="70" t="s">
        <v>0</v>
      </c>
      <c r="BK16" s="93">
        <v>1</v>
      </c>
      <c r="BL16" s="95">
        <v>3210</v>
      </c>
      <c r="BM16" s="95">
        <v>1214</v>
      </c>
      <c r="BN16" s="95">
        <v>1996</v>
      </c>
      <c r="BO16" s="95">
        <v>0</v>
      </c>
      <c r="BP16" s="95">
        <v>0</v>
      </c>
      <c r="BQ16" s="95">
        <v>0</v>
      </c>
      <c r="BR16" s="95">
        <v>0</v>
      </c>
      <c r="BS16" s="95">
        <v>0</v>
      </c>
      <c r="BT16" s="95">
        <v>0</v>
      </c>
      <c r="BU16" s="95">
        <v>0</v>
      </c>
      <c r="BV16" s="95">
        <v>0</v>
      </c>
      <c r="BW16" s="95">
        <v>0</v>
      </c>
      <c r="BX16" s="95">
        <v>0</v>
      </c>
      <c r="BY16" s="95">
        <v>0</v>
      </c>
      <c r="BZ16" s="95">
        <v>0</v>
      </c>
      <c r="CA16" s="95">
        <v>8</v>
      </c>
      <c r="CB16" s="95">
        <v>4</v>
      </c>
      <c r="CC16" s="95">
        <v>4</v>
      </c>
      <c r="CD16" s="95">
        <v>231</v>
      </c>
      <c r="CE16" s="95">
        <v>86</v>
      </c>
      <c r="CF16" s="95">
        <v>145</v>
      </c>
      <c r="CG16" s="95">
        <v>1494</v>
      </c>
      <c r="CH16" s="95">
        <v>601</v>
      </c>
      <c r="CI16" s="95">
        <v>893</v>
      </c>
      <c r="CJ16" s="95">
        <v>1477</v>
      </c>
      <c r="CK16" s="95">
        <v>523</v>
      </c>
      <c r="CL16" s="95">
        <v>954</v>
      </c>
      <c r="CM16" s="70" t="s">
        <v>0</v>
      </c>
      <c r="CN16" s="93">
        <v>1</v>
      </c>
      <c r="CO16" s="95">
        <v>145</v>
      </c>
      <c r="CP16" s="95">
        <v>61</v>
      </c>
      <c r="CQ16" s="95">
        <v>84</v>
      </c>
      <c r="CR16" s="95">
        <v>0</v>
      </c>
      <c r="CS16" s="95">
        <v>0</v>
      </c>
      <c r="CT16" s="95">
        <v>0</v>
      </c>
      <c r="CU16" s="95">
        <v>0</v>
      </c>
      <c r="CV16" s="95">
        <v>0</v>
      </c>
      <c r="CW16" s="95">
        <v>0</v>
      </c>
      <c r="CX16" s="95">
        <v>0</v>
      </c>
      <c r="CY16" s="95">
        <v>0</v>
      </c>
      <c r="CZ16" s="95">
        <v>0</v>
      </c>
      <c r="DA16" s="95">
        <v>0</v>
      </c>
      <c r="DB16" s="95">
        <v>0</v>
      </c>
      <c r="DC16" s="95">
        <v>0</v>
      </c>
      <c r="DD16" s="95">
        <v>0</v>
      </c>
      <c r="DE16" s="95">
        <v>0</v>
      </c>
      <c r="DF16" s="95">
        <v>0</v>
      </c>
      <c r="DG16" s="95">
        <v>2</v>
      </c>
      <c r="DH16" s="95">
        <v>1</v>
      </c>
      <c r="DI16" s="95">
        <v>1</v>
      </c>
      <c r="DJ16" s="95">
        <v>28</v>
      </c>
      <c r="DK16" s="95">
        <v>12</v>
      </c>
      <c r="DL16" s="95">
        <v>16</v>
      </c>
      <c r="DM16" s="95">
        <v>115</v>
      </c>
      <c r="DN16" s="95">
        <v>48</v>
      </c>
      <c r="DO16" s="95">
        <v>67</v>
      </c>
      <c r="DP16" s="48">
        <f>+C16-D16-E16</f>
        <v>0</v>
      </c>
      <c r="DQ16" s="48">
        <f>+C16-F16-AI16-BL16-CO16</f>
        <v>0</v>
      </c>
      <c r="DR16" s="48">
        <f t="shared" ref="DR16:DS18" si="0">+D16-G16-AJ16-BM16-CP16</f>
        <v>0</v>
      </c>
      <c r="DS16" s="48">
        <f>+E16-H16-AK16-BN16-CQ16</f>
        <v>0</v>
      </c>
    </row>
    <row r="17" spans="1:123" ht="18" customHeight="1" x14ac:dyDescent="0.2">
      <c r="A17" s="79" t="s">
        <v>8</v>
      </c>
      <c r="B17" s="67">
        <v>2</v>
      </c>
      <c r="C17" s="90">
        <v>20887</v>
      </c>
      <c r="D17" s="90">
        <v>6895</v>
      </c>
      <c r="E17" s="90">
        <v>13992</v>
      </c>
      <c r="F17" s="90">
        <v>875</v>
      </c>
      <c r="G17" s="90">
        <v>138</v>
      </c>
      <c r="H17" s="90">
        <v>737</v>
      </c>
      <c r="I17" s="91">
        <v>0</v>
      </c>
      <c r="J17" s="91">
        <v>0</v>
      </c>
      <c r="K17" s="91">
        <v>0</v>
      </c>
      <c r="L17" s="91">
        <v>0</v>
      </c>
      <c r="M17" s="91">
        <v>0</v>
      </c>
      <c r="N17" s="91">
        <v>0</v>
      </c>
      <c r="O17" s="91">
        <v>2</v>
      </c>
      <c r="P17" s="91">
        <v>2</v>
      </c>
      <c r="Q17" s="91">
        <v>0</v>
      </c>
      <c r="R17" s="91">
        <v>30</v>
      </c>
      <c r="S17" s="91">
        <v>26</v>
      </c>
      <c r="T17" s="91">
        <v>4</v>
      </c>
      <c r="U17" s="91">
        <v>75</v>
      </c>
      <c r="V17" s="91">
        <v>19</v>
      </c>
      <c r="W17" s="91">
        <v>56</v>
      </c>
      <c r="X17" s="91">
        <v>278</v>
      </c>
      <c r="Y17" s="91">
        <v>40</v>
      </c>
      <c r="Z17" s="91">
        <v>238</v>
      </c>
      <c r="AA17" s="91">
        <v>449</v>
      </c>
      <c r="AB17" s="91">
        <v>45</v>
      </c>
      <c r="AC17" s="91">
        <v>404</v>
      </c>
      <c r="AD17" s="91">
        <v>41</v>
      </c>
      <c r="AE17" s="91">
        <v>6</v>
      </c>
      <c r="AF17" s="91">
        <v>35</v>
      </c>
      <c r="AG17" s="79" t="s">
        <v>8</v>
      </c>
      <c r="AH17" s="67">
        <v>2</v>
      </c>
      <c r="AI17" s="91">
        <v>17158</v>
      </c>
      <c r="AJ17" s="91">
        <v>5659</v>
      </c>
      <c r="AK17" s="91">
        <v>11499</v>
      </c>
      <c r="AL17" s="91">
        <v>0</v>
      </c>
      <c r="AM17" s="91">
        <v>0</v>
      </c>
      <c r="AN17" s="91">
        <v>0</v>
      </c>
      <c r="AO17" s="91">
        <v>0</v>
      </c>
      <c r="AP17" s="91">
        <v>0</v>
      </c>
      <c r="AQ17" s="91">
        <v>0</v>
      </c>
      <c r="AR17" s="91">
        <v>0</v>
      </c>
      <c r="AS17" s="91">
        <v>0</v>
      </c>
      <c r="AT17" s="91">
        <v>0</v>
      </c>
      <c r="AU17" s="91">
        <v>115</v>
      </c>
      <c r="AV17" s="91">
        <v>72</v>
      </c>
      <c r="AW17" s="91">
        <v>43</v>
      </c>
      <c r="AX17" s="91">
        <v>1813</v>
      </c>
      <c r="AY17" s="91">
        <v>950</v>
      </c>
      <c r="AZ17" s="91">
        <v>863</v>
      </c>
      <c r="BA17" s="91">
        <v>5297</v>
      </c>
      <c r="BB17" s="91">
        <v>2079</v>
      </c>
      <c r="BC17" s="91">
        <v>3218</v>
      </c>
      <c r="BD17" s="91">
        <v>7678</v>
      </c>
      <c r="BE17" s="91">
        <v>2114</v>
      </c>
      <c r="BF17" s="91">
        <v>5564</v>
      </c>
      <c r="BG17" s="91">
        <v>2255</v>
      </c>
      <c r="BH17" s="91">
        <v>444</v>
      </c>
      <c r="BI17" s="91">
        <v>1811</v>
      </c>
      <c r="BJ17" s="79" t="s">
        <v>8</v>
      </c>
      <c r="BK17" s="67">
        <v>2</v>
      </c>
      <c r="BL17" s="91">
        <v>2709</v>
      </c>
      <c r="BM17" s="91">
        <v>1037</v>
      </c>
      <c r="BN17" s="91">
        <v>1672</v>
      </c>
      <c r="BO17" s="91">
        <v>0</v>
      </c>
      <c r="BP17" s="91">
        <v>0</v>
      </c>
      <c r="BQ17" s="91">
        <v>0</v>
      </c>
      <c r="BR17" s="91">
        <v>0</v>
      </c>
      <c r="BS17" s="91">
        <v>0</v>
      </c>
      <c r="BT17" s="91">
        <v>0</v>
      </c>
      <c r="BU17" s="91">
        <v>0</v>
      </c>
      <c r="BV17" s="91">
        <v>0</v>
      </c>
      <c r="BW17" s="91">
        <v>0</v>
      </c>
      <c r="BX17" s="91">
        <v>0</v>
      </c>
      <c r="BY17" s="91">
        <v>0</v>
      </c>
      <c r="BZ17" s="91">
        <v>0</v>
      </c>
      <c r="CA17" s="91">
        <v>7</v>
      </c>
      <c r="CB17" s="91">
        <v>3</v>
      </c>
      <c r="CC17" s="91">
        <v>4</v>
      </c>
      <c r="CD17" s="91">
        <v>129</v>
      </c>
      <c r="CE17" s="91">
        <v>55</v>
      </c>
      <c r="CF17" s="91">
        <v>74</v>
      </c>
      <c r="CG17" s="91">
        <v>1237</v>
      </c>
      <c r="CH17" s="91">
        <v>506</v>
      </c>
      <c r="CI17" s="91">
        <v>731</v>
      </c>
      <c r="CJ17" s="91">
        <v>1336</v>
      </c>
      <c r="CK17" s="91">
        <v>473</v>
      </c>
      <c r="CL17" s="91">
        <v>863</v>
      </c>
      <c r="CM17" s="79" t="s">
        <v>8</v>
      </c>
      <c r="CN17" s="67">
        <v>2</v>
      </c>
      <c r="CO17" s="91">
        <v>145</v>
      </c>
      <c r="CP17" s="91">
        <v>61</v>
      </c>
      <c r="CQ17" s="91">
        <v>84</v>
      </c>
      <c r="CR17" s="91">
        <v>0</v>
      </c>
      <c r="CS17" s="91">
        <v>0</v>
      </c>
      <c r="CT17" s="91">
        <v>0</v>
      </c>
      <c r="CU17" s="91">
        <v>0</v>
      </c>
      <c r="CV17" s="91">
        <v>0</v>
      </c>
      <c r="CW17" s="91">
        <v>0</v>
      </c>
      <c r="CX17" s="91">
        <v>0</v>
      </c>
      <c r="CY17" s="91">
        <v>0</v>
      </c>
      <c r="CZ17" s="91">
        <v>0</v>
      </c>
      <c r="DA17" s="91">
        <v>0</v>
      </c>
      <c r="DB17" s="91">
        <v>0</v>
      </c>
      <c r="DC17" s="91">
        <v>0</v>
      </c>
      <c r="DD17" s="91">
        <v>0</v>
      </c>
      <c r="DE17" s="91">
        <v>0</v>
      </c>
      <c r="DF17" s="91">
        <v>0</v>
      </c>
      <c r="DG17" s="91">
        <v>2</v>
      </c>
      <c r="DH17" s="91">
        <v>1</v>
      </c>
      <c r="DI17" s="91">
        <v>1</v>
      </c>
      <c r="DJ17" s="91">
        <v>28</v>
      </c>
      <c r="DK17" s="91">
        <v>12</v>
      </c>
      <c r="DL17" s="91">
        <v>16</v>
      </c>
      <c r="DM17" s="91">
        <v>115</v>
      </c>
      <c r="DN17" s="91">
        <v>48</v>
      </c>
      <c r="DO17" s="91">
        <v>67</v>
      </c>
    </row>
    <row r="18" spans="1:123" ht="18" customHeight="1" x14ac:dyDescent="0.2">
      <c r="A18" s="79" t="s">
        <v>9</v>
      </c>
      <c r="B18" s="67">
        <v>3</v>
      </c>
      <c r="C18" s="90">
        <v>2850</v>
      </c>
      <c r="D18" s="90">
        <v>1242</v>
      </c>
      <c r="E18" s="90">
        <v>1608</v>
      </c>
      <c r="F18" s="90">
        <v>228</v>
      </c>
      <c r="G18" s="90">
        <v>81</v>
      </c>
      <c r="H18" s="90">
        <v>147</v>
      </c>
      <c r="I18" s="91">
        <v>0</v>
      </c>
      <c r="J18" s="91">
        <v>0</v>
      </c>
      <c r="K18" s="91">
        <v>0</v>
      </c>
      <c r="L18" s="91">
        <v>0</v>
      </c>
      <c r="M18" s="91">
        <v>0</v>
      </c>
      <c r="N18" s="91">
        <v>0</v>
      </c>
      <c r="O18" s="91">
        <v>0</v>
      </c>
      <c r="P18" s="91">
        <v>0</v>
      </c>
      <c r="Q18" s="91">
        <v>0</v>
      </c>
      <c r="R18" s="91">
        <v>5</v>
      </c>
      <c r="S18" s="91">
        <v>5</v>
      </c>
      <c r="T18" s="91">
        <v>0</v>
      </c>
      <c r="U18" s="91">
        <v>28</v>
      </c>
      <c r="V18" s="91">
        <v>27</v>
      </c>
      <c r="W18" s="91">
        <v>1</v>
      </c>
      <c r="X18" s="91">
        <v>63</v>
      </c>
      <c r="Y18" s="91">
        <v>26</v>
      </c>
      <c r="Z18" s="91">
        <v>37</v>
      </c>
      <c r="AA18" s="91">
        <v>95</v>
      </c>
      <c r="AB18" s="91">
        <v>18</v>
      </c>
      <c r="AC18" s="91">
        <v>77</v>
      </c>
      <c r="AD18" s="91">
        <v>37</v>
      </c>
      <c r="AE18" s="91">
        <v>5</v>
      </c>
      <c r="AF18" s="91">
        <v>32</v>
      </c>
      <c r="AG18" s="79" t="s">
        <v>9</v>
      </c>
      <c r="AH18" s="67">
        <v>3</v>
      </c>
      <c r="AI18" s="91">
        <v>2121</v>
      </c>
      <c r="AJ18" s="91">
        <v>984</v>
      </c>
      <c r="AK18" s="91">
        <v>1137</v>
      </c>
      <c r="AL18" s="91">
        <v>0</v>
      </c>
      <c r="AM18" s="91">
        <v>0</v>
      </c>
      <c r="AN18" s="91">
        <v>0</v>
      </c>
      <c r="AO18" s="91">
        <v>0</v>
      </c>
      <c r="AP18" s="91">
        <v>0</v>
      </c>
      <c r="AQ18" s="91">
        <v>0</v>
      </c>
      <c r="AR18" s="91">
        <v>0</v>
      </c>
      <c r="AS18" s="91">
        <v>0</v>
      </c>
      <c r="AT18" s="91">
        <v>0</v>
      </c>
      <c r="AU18" s="91">
        <v>5</v>
      </c>
      <c r="AV18" s="91">
        <v>4</v>
      </c>
      <c r="AW18" s="91">
        <v>1</v>
      </c>
      <c r="AX18" s="91">
        <v>138</v>
      </c>
      <c r="AY18" s="91">
        <v>110</v>
      </c>
      <c r="AZ18" s="91">
        <v>28</v>
      </c>
      <c r="BA18" s="91">
        <v>629</v>
      </c>
      <c r="BB18" s="91">
        <v>320</v>
      </c>
      <c r="BC18" s="91">
        <v>309</v>
      </c>
      <c r="BD18" s="91">
        <v>1016</v>
      </c>
      <c r="BE18" s="91">
        <v>438</v>
      </c>
      <c r="BF18" s="91">
        <v>578</v>
      </c>
      <c r="BG18" s="91">
        <v>333</v>
      </c>
      <c r="BH18" s="91">
        <v>112</v>
      </c>
      <c r="BI18" s="91">
        <v>221</v>
      </c>
      <c r="BJ18" s="79" t="s">
        <v>9</v>
      </c>
      <c r="BK18" s="67">
        <v>3</v>
      </c>
      <c r="BL18" s="91">
        <v>501</v>
      </c>
      <c r="BM18" s="91">
        <v>177</v>
      </c>
      <c r="BN18" s="91">
        <v>324</v>
      </c>
      <c r="BO18" s="91">
        <v>0</v>
      </c>
      <c r="BP18" s="91">
        <v>0</v>
      </c>
      <c r="BQ18" s="91">
        <v>0</v>
      </c>
      <c r="BR18" s="91">
        <v>0</v>
      </c>
      <c r="BS18" s="91">
        <v>0</v>
      </c>
      <c r="BT18" s="91">
        <v>0</v>
      </c>
      <c r="BU18" s="91">
        <v>0</v>
      </c>
      <c r="BV18" s="91">
        <v>0</v>
      </c>
      <c r="BW18" s="91">
        <v>0</v>
      </c>
      <c r="BX18" s="91">
        <v>0</v>
      </c>
      <c r="BY18" s="91">
        <v>0</v>
      </c>
      <c r="BZ18" s="91">
        <v>0</v>
      </c>
      <c r="CA18" s="91">
        <v>1</v>
      </c>
      <c r="CB18" s="91">
        <v>1</v>
      </c>
      <c r="CC18" s="91">
        <v>0</v>
      </c>
      <c r="CD18" s="91">
        <v>102</v>
      </c>
      <c r="CE18" s="91">
        <v>31</v>
      </c>
      <c r="CF18" s="91">
        <v>71</v>
      </c>
      <c r="CG18" s="91">
        <v>257</v>
      </c>
      <c r="CH18" s="91">
        <v>95</v>
      </c>
      <c r="CI18" s="91">
        <v>162</v>
      </c>
      <c r="CJ18" s="91">
        <v>141</v>
      </c>
      <c r="CK18" s="91">
        <v>50</v>
      </c>
      <c r="CL18" s="91">
        <v>91</v>
      </c>
      <c r="CM18" s="79" t="s">
        <v>9</v>
      </c>
      <c r="CN18" s="67">
        <v>3</v>
      </c>
      <c r="CO18" s="91">
        <v>0</v>
      </c>
      <c r="CP18" s="91">
        <v>0</v>
      </c>
      <c r="CQ18" s="91">
        <v>0</v>
      </c>
      <c r="CR18" s="91">
        <v>0</v>
      </c>
      <c r="CS18" s="91">
        <v>0</v>
      </c>
      <c r="CT18" s="91">
        <v>0</v>
      </c>
      <c r="CU18" s="91">
        <v>0</v>
      </c>
      <c r="CV18" s="91">
        <v>0</v>
      </c>
      <c r="CW18" s="91">
        <v>0</v>
      </c>
      <c r="CX18" s="91">
        <v>0</v>
      </c>
      <c r="CY18" s="91">
        <v>0</v>
      </c>
      <c r="CZ18" s="91">
        <v>0</v>
      </c>
      <c r="DA18" s="91">
        <v>0</v>
      </c>
      <c r="DB18" s="91">
        <v>0</v>
      </c>
      <c r="DC18" s="91">
        <v>0</v>
      </c>
      <c r="DD18" s="91">
        <v>0</v>
      </c>
      <c r="DE18" s="91">
        <v>0</v>
      </c>
      <c r="DF18" s="91">
        <v>0</v>
      </c>
      <c r="DG18" s="91">
        <v>0</v>
      </c>
      <c r="DH18" s="91">
        <v>0</v>
      </c>
      <c r="DI18" s="91">
        <v>0</v>
      </c>
      <c r="DJ18" s="91">
        <v>0</v>
      </c>
      <c r="DK18" s="91">
        <v>0</v>
      </c>
      <c r="DL18" s="91">
        <v>0</v>
      </c>
      <c r="DM18" s="91">
        <v>0</v>
      </c>
      <c r="DN18" s="91">
        <v>0</v>
      </c>
      <c r="DO18" s="91">
        <v>0</v>
      </c>
      <c r="DP18" s="48">
        <f>+C18-D18-E18</f>
        <v>0</v>
      </c>
      <c r="DQ18" s="48">
        <f>+C18-F18-AI18-BL18-CO18</f>
        <v>0</v>
      </c>
      <c r="DR18" s="48">
        <f t="shared" si="0"/>
        <v>0</v>
      </c>
      <c r="DS18" s="48">
        <f t="shared" si="0"/>
        <v>0</v>
      </c>
    </row>
    <row r="19" spans="1:123" ht="18" customHeight="1" x14ac:dyDescent="0.2">
      <c r="A19" s="79" t="s">
        <v>10</v>
      </c>
      <c r="B19" s="67">
        <v>4</v>
      </c>
      <c r="C19" s="90">
        <v>31</v>
      </c>
      <c r="D19" s="90">
        <v>29</v>
      </c>
      <c r="E19" s="90">
        <v>2</v>
      </c>
      <c r="F19" s="90">
        <v>27</v>
      </c>
      <c r="G19" s="90">
        <v>26</v>
      </c>
      <c r="H19" s="90">
        <v>1</v>
      </c>
      <c r="I19" s="91">
        <v>0</v>
      </c>
      <c r="J19" s="91">
        <v>0</v>
      </c>
      <c r="K19" s="91">
        <v>0</v>
      </c>
      <c r="L19" s="91">
        <v>0</v>
      </c>
      <c r="M19" s="91">
        <v>0</v>
      </c>
      <c r="N19" s="91">
        <v>0</v>
      </c>
      <c r="O19" s="91">
        <v>0</v>
      </c>
      <c r="P19" s="91">
        <v>0</v>
      </c>
      <c r="Q19" s="91">
        <v>0</v>
      </c>
      <c r="R19" s="91">
        <v>0</v>
      </c>
      <c r="S19" s="91">
        <v>0</v>
      </c>
      <c r="T19" s="91">
        <v>0</v>
      </c>
      <c r="U19" s="91">
        <v>6</v>
      </c>
      <c r="V19" s="91">
        <v>6</v>
      </c>
      <c r="W19" s="91">
        <v>0</v>
      </c>
      <c r="X19" s="91">
        <v>9</v>
      </c>
      <c r="Y19" s="91">
        <v>9</v>
      </c>
      <c r="Z19" s="91">
        <v>0</v>
      </c>
      <c r="AA19" s="91">
        <v>6</v>
      </c>
      <c r="AB19" s="91">
        <v>6</v>
      </c>
      <c r="AC19" s="91">
        <v>0</v>
      </c>
      <c r="AD19" s="91">
        <v>6</v>
      </c>
      <c r="AE19" s="91">
        <v>5</v>
      </c>
      <c r="AF19" s="91">
        <v>1</v>
      </c>
      <c r="AG19" s="79" t="s">
        <v>10</v>
      </c>
      <c r="AH19" s="67">
        <v>4</v>
      </c>
      <c r="AI19" s="91">
        <v>4</v>
      </c>
      <c r="AJ19" s="91">
        <v>3</v>
      </c>
      <c r="AK19" s="91">
        <v>1</v>
      </c>
      <c r="AL19" s="91">
        <v>0</v>
      </c>
      <c r="AM19" s="91">
        <v>0</v>
      </c>
      <c r="AN19" s="91">
        <v>0</v>
      </c>
      <c r="AO19" s="91">
        <v>0</v>
      </c>
      <c r="AP19" s="91">
        <v>0</v>
      </c>
      <c r="AQ19" s="91">
        <v>0</v>
      </c>
      <c r="AR19" s="91">
        <v>0</v>
      </c>
      <c r="AS19" s="91">
        <v>0</v>
      </c>
      <c r="AT19" s="91">
        <v>0</v>
      </c>
      <c r="AU19" s="91">
        <v>0</v>
      </c>
      <c r="AV19" s="91">
        <v>0</v>
      </c>
      <c r="AW19" s="91">
        <v>0</v>
      </c>
      <c r="AX19" s="91">
        <v>0</v>
      </c>
      <c r="AY19" s="91">
        <v>0</v>
      </c>
      <c r="AZ19" s="91">
        <v>0</v>
      </c>
      <c r="BA19" s="91">
        <v>3</v>
      </c>
      <c r="BB19" s="91">
        <v>2</v>
      </c>
      <c r="BC19" s="91">
        <v>1</v>
      </c>
      <c r="BD19" s="91">
        <v>1</v>
      </c>
      <c r="BE19" s="91">
        <v>1</v>
      </c>
      <c r="BF19" s="91">
        <v>0</v>
      </c>
      <c r="BG19" s="91">
        <v>0</v>
      </c>
      <c r="BH19" s="91">
        <v>0</v>
      </c>
      <c r="BI19" s="91">
        <v>0</v>
      </c>
      <c r="BJ19" s="79" t="s">
        <v>10</v>
      </c>
      <c r="BK19" s="67">
        <v>4</v>
      </c>
      <c r="BL19" s="91">
        <v>0</v>
      </c>
      <c r="BM19" s="91">
        <v>0</v>
      </c>
      <c r="BN19" s="91">
        <v>0</v>
      </c>
      <c r="BO19" s="91">
        <v>0</v>
      </c>
      <c r="BP19" s="91">
        <v>0</v>
      </c>
      <c r="BQ19" s="91">
        <v>0</v>
      </c>
      <c r="BR19" s="91">
        <v>0</v>
      </c>
      <c r="BS19" s="91">
        <v>0</v>
      </c>
      <c r="BT19" s="91">
        <v>0</v>
      </c>
      <c r="BU19" s="91">
        <v>0</v>
      </c>
      <c r="BV19" s="91">
        <v>0</v>
      </c>
      <c r="BW19" s="91">
        <v>0</v>
      </c>
      <c r="BX19" s="91">
        <v>0</v>
      </c>
      <c r="BY19" s="91">
        <v>0</v>
      </c>
      <c r="BZ19" s="91">
        <v>0</v>
      </c>
      <c r="CA19" s="91">
        <v>0</v>
      </c>
      <c r="CB19" s="91">
        <v>0</v>
      </c>
      <c r="CC19" s="91">
        <v>0</v>
      </c>
      <c r="CD19" s="91">
        <v>0</v>
      </c>
      <c r="CE19" s="91">
        <v>0</v>
      </c>
      <c r="CF19" s="91">
        <v>0</v>
      </c>
      <c r="CG19" s="91">
        <v>0</v>
      </c>
      <c r="CH19" s="91">
        <v>0</v>
      </c>
      <c r="CI19" s="91">
        <v>0</v>
      </c>
      <c r="CJ19" s="91">
        <v>0</v>
      </c>
      <c r="CK19" s="91">
        <v>0</v>
      </c>
      <c r="CL19" s="91">
        <v>0</v>
      </c>
      <c r="CM19" s="79" t="s">
        <v>10</v>
      </c>
      <c r="CN19" s="67">
        <v>4</v>
      </c>
      <c r="CO19" s="91">
        <v>0</v>
      </c>
      <c r="CP19" s="91">
        <v>0</v>
      </c>
      <c r="CQ19" s="91">
        <v>0</v>
      </c>
      <c r="CR19" s="91">
        <v>0</v>
      </c>
      <c r="CS19" s="91">
        <v>0</v>
      </c>
      <c r="CT19" s="91">
        <v>0</v>
      </c>
      <c r="CU19" s="91">
        <v>0</v>
      </c>
      <c r="CV19" s="91">
        <v>0</v>
      </c>
      <c r="CW19" s="91">
        <v>0</v>
      </c>
      <c r="CX19" s="91">
        <v>0</v>
      </c>
      <c r="CY19" s="91">
        <v>0</v>
      </c>
      <c r="CZ19" s="91">
        <v>0</v>
      </c>
      <c r="DA19" s="91">
        <v>0</v>
      </c>
      <c r="DB19" s="91">
        <v>0</v>
      </c>
      <c r="DC19" s="91">
        <v>0</v>
      </c>
      <c r="DD19" s="91">
        <v>0</v>
      </c>
      <c r="DE19" s="91">
        <v>0</v>
      </c>
      <c r="DF19" s="91">
        <v>0</v>
      </c>
      <c r="DG19" s="91">
        <v>0</v>
      </c>
      <c r="DH19" s="91">
        <v>0</v>
      </c>
      <c r="DI19" s="91">
        <v>0</v>
      </c>
      <c r="DJ19" s="91">
        <v>0</v>
      </c>
      <c r="DK19" s="91">
        <v>0</v>
      </c>
      <c r="DL19" s="91">
        <v>0</v>
      </c>
      <c r="DM19" s="91">
        <v>0</v>
      </c>
      <c r="DN19" s="91">
        <v>0</v>
      </c>
      <c r="DO19" s="91">
        <v>0</v>
      </c>
      <c r="DP19" s="48">
        <f>+C17-D17-E17</f>
        <v>0</v>
      </c>
      <c r="DQ19" s="48">
        <f>+C17-F17-AI17-BL17-CO17</f>
        <v>0</v>
      </c>
      <c r="DR19" s="48">
        <f>+D17-G17-AJ17-BM17-CP17</f>
        <v>0</v>
      </c>
      <c r="DS19" s="48">
        <f>+E17-H17-AK17-BN17-CQ17</f>
        <v>0</v>
      </c>
    </row>
    <row r="20" spans="1:123" ht="18" customHeight="1" x14ac:dyDescent="0.2">
      <c r="C20" s="48">
        <f>SUM(C17:C19)-C16</f>
        <v>0</v>
      </c>
      <c r="D20" s="48">
        <f t="shared" ref="D20:AF20" si="1">SUM(D17:D19)-D16</f>
        <v>0</v>
      </c>
      <c r="E20" s="48">
        <f t="shared" si="1"/>
        <v>0</v>
      </c>
      <c r="F20" s="48">
        <f t="shared" si="1"/>
        <v>0</v>
      </c>
      <c r="G20" s="48">
        <f t="shared" si="1"/>
        <v>0</v>
      </c>
      <c r="H20" s="48">
        <f t="shared" si="1"/>
        <v>0</v>
      </c>
      <c r="I20" s="48">
        <f t="shared" si="1"/>
        <v>0</v>
      </c>
      <c r="J20" s="48">
        <f t="shared" si="1"/>
        <v>0</v>
      </c>
      <c r="K20" s="48">
        <f t="shared" si="1"/>
        <v>0</v>
      </c>
      <c r="L20" s="48">
        <f t="shared" si="1"/>
        <v>0</v>
      </c>
      <c r="M20" s="48">
        <f t="shared" si="1"/>
        <v>0</v>
      </c>
      <c r="N20" s="48">
        <f t="shared" si="1"/>
        <v>0</v>
      </c>
      <c r="O20" s="48">
        <f t="shared" si="1"/>
        <v>0</v>
      </c>
      <c r="P20" s="48">
        <f t="shared" si="1"/>
        <v>0</v>
      </c>
      <c r="Q20" s="48">
        <f t="shared" si="1"/>
        <v>0</v>
      </c>
      <c r="R20" s="48">
        <f t="shared" si="1"/>
        <v>0</v>
      </c>
      <c r="S20" s="48">
        <f t="shared" si="1"/>
        <v>0</v>
      </c>
      <c r="T20" s="48">
        <f t="shared" si="1"/>
        <v>0</v>
      </c>
      <c r="U20" s="48">
        <f t="shared" si="1"/>
        <v>0</v>
      </c>
      <c r="V20" s="48">
        <f t="shared" si="1"/>
        <v>0</v>
      </c>
      <c r="W20" s="48">
        <f t="shared" si="1"/>
        <v>0</v>
      </c>
      <c r="X20" s="48">
        <f t="shared" si="1"/>
        <v>0</v>
      </c>
      <c r="Y20" s="48">
        <f t="shared" si="1"/>
        <v>0</v>
      </c>
      <c r="Z20" s="48">
        <f t="shared" si="1"/>
        <v>0</v>
      </c>
      <c r="AA20" s="48">
        <f t="shared" si="1"/>
        <v>0</v>
      </c>
      <c r="AB20" s="48">
        <f t="shared" si="1"/>
        <v>0</v>
      </c>
      <c r="AC20" s="48">
        <f t="shared" si="1"/>
        <v>0</v>
      </c>
      <c r="AD20" s="48">
        <f t="shared" si="1"/>
        <v>0</v>
      </c>
      <c r="AE20" s="48">
        <f t="shared" si="1"/>
        <v>0</v>
      </c>
      <c r="AF20" s="48">
        <f t="shared" si="1"/>
        <v>0</v>
      </c>
      <c r="AH20" s="48">
        <f t="shared" ref="AH20" si="2">SUM(AH17:AH19)-AH16</f>
        <v>8</v>
      </c>
      <c r="AI20" s="48">
        <f t="shared" ref="AI20" si="3">SUM(AI17:AI19)-AI16</f>
        <v>0</v>
      </c>
      <c r="AJ20" s="48">
        <f t="shared" ref="AJ20" si="4">SUM(AJ17:AJ19)-AJ16</f>
        <v>0</v>
      </c>
      <c r="AK20" s="48">
        <f t="shared" ref="AK20" si="5">SUM(AK17:AK19)-AK16</f>
        <v>0</v>
      </c>
      <c r="AL20" s="48">
        <f t="shared" ref="AL20" si="6">SUM(AL17:AL19)-AL16</f>
        <v>0</v>
      </c>
      <c r="AM20" s="48">
        <f t="shared" ref="AM20" si="7">SUM(AM17:AM19)-AM16</f>
        <v>0</v>
      </c>
      <c r="AN20" s="48">
        <f t="shared" ref="AN20" si="8">SUM(AN17:AN19)-AN16</f>
        <v>0</v>
      </c>
      <c r="AO20" s="48">
        <f t="shared" ref="AO20" si="9">SUM(AO17:AO19)-AO16</f>
        <v>0</v>
      </c>
      <c r="AP20" s="48">
        <f t="shared" ref="AP20" si="10">SUM(AP17:AP19)-AP16</f>
        <v>0</v>
      </c>
      <c r="AQ20" s="48">
        <f t="shared" ref="AQ20" si="11">SUM(AQ17:AQ19)-AQ16</f>
        <v>0</v>
      </c>
      <c r="AR20" s="48">
        <f t="shared" ref="AR20" si="12">SUM(AR17:AR19)-AR16</f>
        <v>0</v>
      </c>
      <c r="AS20" s="48">
        <f t="shared" ref="AS20" si="13">SUM(AS17:AS19)-AS16</f>
        <v>0</v>
      </c>
      <c r="AT20" s="48">
        <f t="shared" ref="AT20" si="14">SUM(AT17:AT19)-AT16</f>
        <v>0</v>
      </c>
      <c r="AU20" s="48">
        <f t="shared" ref="AU20" si="15">SUM(AU17:AU19)-AU16</f>
        <v>0</v>
      </c>
      <c r="AV20" s="48">
        <f t="shared" ref="AV20" si="16">SUM(AV17:AV19)-AV16</f>
        <v>0</v>
      </c>
      <c r="AW20" s="48">
        <f t="shared" ref="AW20" si="17">SUM(AW17:AW19)-AW16</f>
        <v>0</v>
      </c>
      <c r="AX20" s="48">
        <f t="shared" ref="AX20" si="18">SUM(AX17:AX19)-AX16</f>
        <v>0</v>
      </c>
      <c r="AY20" s="48">
        <f t="shared" ref="AY20" si="19">SUM(AY17:AY19)-AY16</f>
        <v>0</v>
      </c>
      <c r="AZ20" s="48">
        <f t="shared" ref="AZ20" si="20">SUM(AZ17:AZ19)-AZ16</f>
        <v>0</v>
      </c>
      <c r="BA20" s="48">
        <f t="shared" ref="BA20" si="21">SUM(BA17:BA19)-BA16</f>
        <v>0</v>
      </c>
      <c r="BB20" s="48">
        <f t="shared" ref="BB20" si="22">SUM(BB17:BB19)-BB16</f>
        <v>0</v>
      </c>
      <c r="BC20" s="48">
        <f t="shared" ref="BC20" si="23">SUM(BC17:BC19)-BC16</f>
        <v>0</v>
      </c>
      <c r="BD20" s="48">
        <f t="shared" ref="BD20" si="24">SUM(BD17:BD19)-BD16</f>
        <v>0</v>
      </c>
      <c r="BE20" s="48">
        <f t="shared" ref="BE20" si="25">SUM(BE17:BE19)-BE16</f>
        <v>0</v>
      </c>
      <c r="BF20" s="48">
        <f t="shared" ref="BF20" si="26">SUM(BF17:BF19)-BF16</f>
        <v>0</v>
      </c>
      <c r="BG20" s="48">
        <f t="shared" ref="BG20" si="27">SUM(BG17:BG19)-BG16</f>
        <v>0</v>
      </c>
      <c r="BH20" s="48">
        <f t="shared" ref="BH20" si="28">SUM(BH17:BH19)-BH16</f>
        <v>0</v>
      </c>
      <c r="BI20" s="48">
        <f t="shared" ref="BI20" si="29">SUM(BI17:BI19)-BI16</f>
        <v>0</v>
      </c>
      <c r="BJ20" s="48" t="e">
        <f t="shared" ref="BJ20" si="30">SUM(BJ17:BJ19)-BJ16</f>
        <v>#VALUE!</v>
      </c>
      <c r="BK20" s="48">
        <f t="shared" ref="BK20" si="31">SUM(BK17:BK19)-BK16</f>
        <v>8</v>
      </c>
      <c r="BL20" s="48">
        <f t="shared" ref="BL20" si="32">SUM(BL17:BL19)-BL16</f>
        <v>0</v>
      </c>
      <c r="BM20" s="48">
        <f t="shared" ref="BM20" si="33">SUM(BM17:BM19)-BM16</f>
        <v>0</v>
      </c>
      <c r="BN20" s="48">
        <f t="shared" ref="BN20" si="34">SUM(BN17:BN19)-BN16</f>
        <v>0</v>
      </c>
      <c r="BO20" s="48">
        <f t="shared" ref="BO20" si="35">SUM(BO17:BO19)-BO16</f>
        <v>0</v>
      </c>
      <c r="BP20" s="48">
        <f t="shared" ref="BP20" si="36">SUM(BP17:BP19)-BP16</f>
        <v>0</v>
      </c>
      <c r="BQ20" s="48">
        <f t="shared" ref="BQ20" si="37">SUM(BQ17:BQ19)-BQ16</f>
        <v>0</v>
      </c>
      <c r="BR20" s="48">
        <f t="shared" ref="BR20" si="38">SUM(BR17:BR19)-BR16</f>
        <v>0</v>
      </c>
      <c r="BS20" s="48">
        <f t="shared" ref="BS20" si="39">SUM(BS17:BS19)-BS16</f>
        <v>0</v>
      </c>
      <c r="BT20" s="48">
        <f t="shared" ref="BT20" si="40">SUM(BT17:BT19)-BT16</f>
        <v>0</v>
      </c>
      <c r="BU20" s="48">
        <f t="shared" ref="BU20" si="41">SUM(BU17:BU19)-BU16</f>
        <v>0</v>
      </c>
      <c r="BV20" s="48">
        <f t="shared" ref="BV20" si="42">SUM(BV17:BV19)-BV16</f>
        <v>0</v>
      </c>
      <c r="BW20" s="48">
        <f t="shared" ref="BW20" si="43">SUM(BW17:BW19)-BW16</f>
        <v>0</v>
      </c>
      <c r="BX20" s="48">
        <f t="shared" ref="BX20" si="44">SUM(BX17:BX19)-BX16</f>
        <v>0</v>
      </c>
      <c r="BY20" s="48">
        <f t="shared" ref="BY20" si="45">SUM(BY17:BY19)-BY16</f>
        <v>0</v>
      </c>
      <c r="BZ20" s="48">
        <f t="shared" ref="BZ20" si="46">SUM(BZ17:BZ19)-BZ16</f>
        <v>0</v>
      </c>
      <c r="CA20" s="48">
        <f t="shared" ref="CA20" si="47">SUM(CA17:CA19)-CA16</f>
        <v>0</v>
      </c>
      <c r="CB20" s="48">
        <f t="shared" ref="CB20" si="48">SUM(CB17:CB19)-CB16</f>
        <v>0</v>
      </c>
      <c r="CC20" s="48">
        <f t="shared" ref="CC20" si="49">SUM(CC17:CC19)-CC16</f>
        <v>0</v>
      </c>
      <c r="CD20" s="48">
        <f t="shared" ref="CD20" si="50">SUM(CD17:CD19)-CD16</f>
        <v>0</v>
      </c>
      <c r="CE20" s="48">
        <f t="shared" ref="CE20" si="51">SUM(CE17:CE19)-CE16</f>
        <v>0</v>
      </c>
      <c r="CF20" s="48">
        <f t="shared" ref="CF20" si="52">SUM(CF17:CF19)-CF16</f>
        <v>0</v>
      </c>
      <c r="CG20" s="48">
        <f t="shared" ref="CG20" si="53">SUM(CG17:CG19)-CG16</f>
        <v>0</v>
      </c>
      <c r="CH20" s="48">
        <f t="shared" ref="CH20" si="54">SUM(CH17:CH19)-CH16</f>
        <v>0</v>
      </c>
      <c r="CI20" s="48">
        <f t="shared" ref="CI20" si="55">SUM(CI17:CI19)-CI16</f>
        <v>0</v>
      </c>
      <c r="CJ20" s="48">
        <f t="shared" ref="CJ20" si="56">SUM(CJ17:CJ19)-CJ16</f>
        <v>0</v>
      </c>
      <c r="CK20" s="48">
        <f t="shared" ref="CK20" si="57">SUM(CK17:CK19)-CK16</f>
        <v>0</v>
      </c>
      <c r="CL20" s="48">
        <f t="shared" ref="CL20" si="58">SUM(CL17:CL19)-CL16</f>
        <v>0</v>
      </c>
      <c r="CM20" s="48" t="e">
        <f t="shared" ref="CM20" si="59">SUM(CM17:CM19)-CM16</f>
        <v>#VALUE!</v>
      </c>
      <c r="CN20" s="48">
        <f t="shared" ref="CN20" si="60">SUM(CN17:CN19)-CN16</f>
        <v>8</v>
      </c>
      <c r="CO20" s="48">
        <f t="shared" ref="CO20" si="61">SUM(CO17:CO19)-CO16</f>
        <v>0</v>
      </c>
      <c r="CP20" s="48">
        <f t="shared" ref="CP20" si="62">SUM(CP17:CP19)-CP16</f>
        <v>0</v>
      </c>
      <c r="CQ20" s="48">
        <f t="shared" ref="CQ20" si="63">SUM(CQ17:CQ19)-CQ16</f>
        <v>0</v>
      </c>
      <c r="CR20" s="48">
        <f t="shared" ref="CR20" si="64">SUM(CR17:CR19)-CR16</f>
        <v>0</v>
      </c>
      <c r="CS20" s="48">
        <f t="shared" ref="CS20" si="65">SUM(CS17:CS19)-CS16</f>
        <v>0</v>
      </c>
      <c r="CT20" s="48">
        <f t="shared" ref="CT20" si="66">SUM(CT17:CT19)-CT16</f>
        <v>0</v>
      </c>
      <c r="CU20" s="48">
        <f t="shared" ref="CU20" si="67">SUM(CU17:CU19)-CU16</f>
        <v>0</v>
      </c>
      <c r="CV20" s="48">
        <f t="shared" ref="CV20" si="68">SUM(CV17:CV19)-CV16</f>
        <v>0</v>
      </c>
      <c r="CW20" s="48">
        <f t="shared" ref="CW20" si="69">SUM(CW17:CW19)-CW16</f>
        <v>0</v>
      </c>
      <c r="CX20" s="48">
        <f t="shared" ref="CX20" si="70">SUM(CX17:CX19)-CX16</f>
        <v>0</v>
      </c>
      <c r="CY20" s="48">
        <f t="shared" ref="CY20" si="71">SUM(CY17:CY19)-CY16</f>
        <v>0</v>
      </c>
      <c r="CZ20" s="48">
        <f t="shared" ref="CZ20" si="72">SUM(CZ17:CZ19)-CZ16</f>
        <v>0</v>
      </c>
      <c r="DA20" s="48">
        <f t="shared" ref="DA20" si="73">SUM(DA17:DA19)-DA16</f>
        <v>0</v>
      </c>
      <c r="DB20" s="48">
        <f t="shared" ref="DB20" si="74">SUM(DB17:DB19)-DB16</f>
        <v>0</v>
      </c>
      <c r="DC20" s="48">
        <f t="shared" ref="DC20" si="75">SUM(DC17:DC19)-DC16</f>
        <v>0</v>
      </c>
      <c r="DD20" s="48">
        <f t="shared" ref="DD20" si="76">SUM(DD17:DD19)-DD16</f>
        <v>0</v>
      </c>
      <c r="DE20" s="48">
        <f t="shared" ref="DE20" si="77">SUM(DE17:DE19)-DE16</f>
        <v>0</v>
      </c>
      <c r="DF20" s="48">
        <f t="shared" ref="DF20" si="78">SUM(DF17:DF19)-DF16</f>
        <v>0</v>
      </c>
      <c r="DG20" s="48">
        <f t="shared" ref="DG20" si="79">SUM(DG17:DG19)-DG16</f>
        <v>0</v>
      </c>
      <c r="DH20" s="48">
        <f t="shared" ref="DH20" si="80">SUM(DH17:DH19)-DH16</f>
        <v>0</v>
      </c>
      <c r="DI20" s="48">
        <f t="shared" ref="DI20" si="81">SUM(DI17:DI19)-DI16</f>
        <v>0</v>
      </c>
      <c r="DJ20" s="48">
        <f t="shared" ref="DJ20" si="82">SUM(DJ17:DJ19)-DJ16</f>
        <v>0</v>
      </c>
      <c r="DK20" s="48">
        <f t="shared" ref="DK20" si="83">SUM(DK17:DK19)-DK16</f>
        <v>0</v>
      </c>
      <c r="DL20" s="48">
        <f t="shared" ref="DL20" si="84">SUM(DL17:DL19)-DL16</f>
        <v>0</v>
      </c>
      <c r="DM20" s="48">
        <f t="shared" ref="DM20" si="85">SUM(DM17:DM19)-DM16</f>
        <v>0</v>
      </c>
      <c r="DN20" s="48">
        <f t="shared" ref="DN20" si="86">SUM(DN17:DN19)-DN16</f>
        <v>0</v>
      </c>
      <c r="DO20" s="48">
        <f t="shared" ref="DO20" si="87">SUM(DO17:DO19)-DO16</f>
        <v>0</v>
      </c>
      <c r="DP20" s="48">
        <f>+C19-D19-E19</f>
        <v>0</v>
      </c>
      <c r="DQ20" s="48">
        <f>+C19-F19-AI19-BL19-CO19</f>
        <v>0</v>
      </c>
      <c r="DR20" s="48">
        <f>+D19-G19-AJ19-BM19-CP19</f>
        <v>0</v>
      </c>
      <c r="DS20" s="48">
        <f>+E19-H19-AK19-BN19-CQ19</f>
        <v>0</v>
      </c>
    </row>
    <row r="21" spans="1:123" x14ac:dyDescent="0.2">
      <c r="A21" s="71" t="s">
        <v>5</v>
      </c>
      <c r="B21" s="45"/>
      <c r="C21" s="45" t="s">
        <v>32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72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</row>
    <row r="22" spans="1:123" x14ac:dyDescent="0.2">
      <c r="A22" s="24"/>
      <c r="B22" s="24"/>
      <c r="C22" s="81" t="s">
        <v>55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</row>
    <row r="23" spans="1:123" ht="18" customHeight="1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</row>
    <row r="24" spans="1:123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</row>
    <row r="25" spans="1:123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</row>
    <row r="26" spans="1:123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</row>
    <row r="27" spans="1:123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</row>
    <row r="41" spans="3:119" x14ac:dyDescent="0.2">
      <c r="C41" s="48">
        <f t="shared" ref="C41:AF41" si="88">+C16-C18-C17-C19</f>
        <v>0</v>
      </c>
      <c r="D41" s="48">
        <f t="shared" si="88"/>
        <v>0</v>
      </c>
      <c r="E41" s="48">
        <f t="shared" si="88"/>
        <v>0</v>
      </c>
      <c r="F41" s="48">
        <f t="shared" si="88"/>
        <v>0</v>
      </c>
      <c r="G41" s="48">
        <f t="shared" si="88"/>
        <v>0</v>
      </c>
      <c r="H41" s="48">
        <f t="shared" si="88"/>
        <v>0</v>
      </c>
      <c r="I41" s="48">
        <f t="shared" si="88"/>
        <v>0</v>
      </c>
      <c r="J41" s="48">
        <f t="shared" si="88"/>
        <v>0</v>
      </c>
      <c r="K41" s="48">
        <f t="shared" si="88"/>
        <v>0</v>
      </c>
      <c r="L41" s="48">
        <f t="shared" si="88"/>
        <v>0</v>
      </c>
      <c r="M41" s="48">
        <f t="shared" si="88"/>
        <v>0</v>
      </c>
      <c r="N41" s="48">
        <f t="shared" si="88"/>
        <v>0</v>
      </c>
      <c r="O41" s="48">
        <f t="shared" si="88"/>
        <v>0</v>
      </c>
      <c r="P41" s="48">
        <f t="shared" si="88"/>
        <v>0</v>
      </c>
      <c r="Q41" s="48">
        <f t="shared" si="88"/>
        <v>0</v>
      </c>
      <c r="R41" s="48">
        <f t="shared" si="88"/>
        <v>0</v>
      </c>
      <c r="S41" s="48">
        <f t="shared" si="88"/>
        <v>0</v>
      </c>
      <c r="T41" s="48">
        <f t="shared" si="88"/>
        <v>0</v>
      </c>
      <c r="U41" s="48">
        <f t="shared" si="88"/>
        <v>0</v>
      </c>
      <c r="V41" s="48">
        <f t="shared" si="88"/>
        <v>0</v>
      </c>
      <c r="W41" s="48">
        <f t="shared" si="88"/>
        <v>0</v>
      </c>
      <c r="X41" s="48">
        <f t="shared" si="88"/>
        <v>0</v>
      </c>
      <c r="Y41" s="48">
        <f t="shared" si="88"/>
        <v>0</v>
      </c>
      <c r="Z41" s="48">
        <f t="shared" si="88"/>
        <v>0</v>
      </c>
      <c r="AA41" s="48">
        <f t="shared" si="88"/>
        <v>0</v>
      </c>
      <c r="AB41" s="48">
        <f t="shared" si="88"/>
        <v>0</v>
      </c>
      <c r="AC41" s="48">
        <f t="shared" si="88"/>
        <v>0</v>
      </c>
      <c r="AD41" s="48">
        <f t="shared" si="88"/>
        <v>0</v>
      </c>
      <c r="AE41" s="48">
        <f t="shared" si="88"/>
        <v>0</v>
      </c>
      <c r="AF41" s="48">
        <f t="shared" si="88"/>
        <v>0</v>
      </c>
      <c r="AG41" s="48" t="e">
        <f>+AG16-AG17-AG18-AG19</f>
        <v>#VALUE!</v>
      </c>
      <c r="AH41" s="48">
        <f t="shared" ref="AH41:BI41" si="89">+AH16-AH18-AH17-AH19</f>
        <v>-8</v>
      </c>
      <c r="AI41" s="48">
        <f t="shared" si="89"/>
        <v>0</v>
      </c>
      <c r="AJ41" s="48">
        <f t="shared" si="89"/>
        <v>0</v>
      </c>
      <c r="AK41" s="48">
        <f t="shared" si="89"/>
        <v>0</v>
      </c>
      <c r="AL41" s="48">
        <f t="shared" si="89"/>
        <v>0</v>
      </c>
      <c r="AM41" s="48">
        <f t="shared" si="89"/>
        <v>0</v>
      </c>
      <c r="AN41" s="48">
        <f t="shared" si="89"/>
        <v>0</v>
      </c>
      <c r="AO41" s="48">
        <f t="shared" si="89"/>
        <v>0</v>
      </c>
      <c r="AP41" s="48">
        <f t="shared" si="89"/>
        <v>0</v>
      </c>
      <c r="AQ41" s="48">
        <f t="shared" si="89"/>
        <v>0</v>
      </c>
      <c r="AR41" s="48">
        <f t="shared" si="89"/>
        <v>0</v>
      </c>
      <c r="AS41" s="48">
        <f t="shared" si="89"/>
        <v>0</v>
      </c>
      <c r="AT41" s="48">
        <f t="shared" si="89"/>
        <v>0</v>
      </c>
      <c r="AU41" s="48">
        <f t="shared" si="89"/>
        <v>0</v>
      </c>
      <c r="AV41" s="48">
        <f t="shared" si="89"/>
        <v>0</v>
      </c>
      <c r="AW41" s="48">
        <f t="shared" si="89"/>
        <v>0</v>
      </c>
      <c r="AX41" s="48">
        <f t="shared" si="89"/>
        <v>0</v>
      </c>
      <c r="AY41" s="48">
        <f t="shared" si="89"/>
        <v>0</v>
      </c>
      <c r="AZ41" s="48">
        <f t="shared" si="89"/>
        <v>0</v>
      </c>
      <c r="BA41" s="48">
        <f t="shared" si="89"/>
        <v>0</v>
      </c>
      <c r="BB41" s="48">
        <f t="shared" si="89"/>
        <v>0</v>
      </c>
      <c r="BC41" s="48">
        <f t="shared" si="89"/>
        <v>0</v>
      </c>
      <c r="BD41" s="48">
        <f t="shared" si="89"/>
        <v>0</v>
      </c>
      <c r="BE41" s="48">
        <f t="shared" si="89"/>
        <v>0</v>
      </c>
      <c r="BF41" s="48">
        <f t="shared" si="89"/>
        <v>0</v>
      </c>
      <c r="BG41" s="48">
        <f t="shared" si="89"/>
        <v>0</v>
      </c>
      <c r="BH41" s="48">
        <f t="shared" si="89"/>
        <v>0</v>
      </c>
      <c r="BI41" s="48">
        <f t="shared" si="89"/>
        <v>0</v>
      </c>
      <c r="BJ41" s="48" t="e">
        <f>+BJ16-BJ17-BJ18-BJ19</f>
        <v>#VALUE!</v>
      </c>
      <c r="BK41" s="48">
        <f t="shared" ref="BK41:CL41" si="90">+BK16-BK18-BK17-BK19</f>
        <v>-8</v>
      </c>
      <c r="BL41" s="48">
        <f t="shared" si="90"/>
        <v>0</v>
      </c>
      <c r="BM41" s="48">
        <f t="shared" si="90"/>
        <v>0</v>
      </c>
      <c r="BN41" s="48">
        <f t="shared" si="90"/>
        <v>0</v>
      </c>
      <c r="BO41" s="48">
        <f t="shared" si="90"/>
        <v>0</v>
      </c>
      <c r="BP41" s="48">
        <f t="shared" si="90"/>
        <v>0</v>
      </c>
      <c r="BQ41" s="48">
        <f t="shared" si="90"/>
        <v>0</v>
      </c>
      <c r="BR41" s="48">
        <f t="shared" si="90"/>
        <v>0</v>
      </c>
      <c r="BS41" s="48">
        <f t="shared" si="90"/>
        <v>0</v>
      </c>
      <c r="BT41" s="48">
        <f t="shared" si="90"/>
        <v>0</v>
      </c>
      <c r="BU41" s="48">
        <f t="shared" si="90"/>
        <v>0</v>
      </c>
      <c r="BV41" s="48">
        <f t="shared" si="90"/>
        <v>0</v>
      </c>
      <c r="BW41" s="48">
        <f t="shared" si="90"/>
        <v>0</v>
      </c>
      <c r="BX41" s="48">
        <f t="shared" si="90"/>
        <v>0</v>
      </c>
      <c r="BY41" s="48">
        <f t="shared" si="90"/>
        <v>0</v>
      </c>
      <c r="BZ41" s="48">
        <f t="shared" si="90"/>
        <v>0</v>
      </c>
      <c r="CA41" s="48">
        <f t="shared" si="90"/>
        <v>0</v>
      </c>
      <c r="CB41" s="48">
        <f t="shared" si="90"/>
        <v>0</v>
      </c>
      <c r="CC41" s="48">
        <f t="shared" si="90"/>
        <v>0</v>
      </c>
      <c r="CD41" s="48">
        <f t="shared" si="90"/>
        <v>0</v>
      </c>
      <c r="CE41" s="48">
        <f t="shared" si="90"/>
        <v>0</v>
      </c>
      <c r="CF41" s="48">
        <f t="shared" si="90"/>
        <v>0</v>
      </c>
      <c r="CG41" s="48">
        <f t="shared" si="90"/>
        <v>0</v>
      </c>
      <c r="CH41" s="48">
        <f t="shared" si="90"/>
        <v>0</v>
      </c>
      <c r="CI41" s="48">
        <f t="shared" si="90"/>
        <v>0</v>
      </c>
      <c r="CJ41" s="48">
        <f t="shared" si="90"/>
        <v>0</v>
      </c>
      <c r="CK41" s="48">
        <f t="shared" si="90"/>
        <v>0</v>
      </c>
      <c r="CL41" s="48">
        <f t="shared" si="90"/>
        <v>0</v>
      </c>
      <c r="CM41" s="48" t="e">
        <f>+CM16-CM17-CM18-CM19</f>
        <v>#VALUE!</v>
      </c>
      <c r="CN41" s="48">
        <f t="shared" ref="CN41:DO41" si="91">+CN16-CN18-CN17-CN19</f>
        <v>-8</v>
      </c>
      <c r="CO41" s="48">
        <f t="shared" si="91"/>
        <v>0</v>
      </c>
      <c r="CP41" s="48">
        <f t="shared" si="91"/>
        <v>0</v>
      </c>
      <c r="CQ41" s="48">
        <f t="shared" si="91"/>
        <v>0</v>
      </c>
      <c r="CR41" s="48">
        <f t="shared" si="91"/>
        <v>0</v>
      </c>
      <c r="CS41" s="48">
        <f t="shared" si="91"/>
        <v>0</v>
      </c>
      <c r="CT41" s="48">
        <f t="shared" si="91"/>
        <v>0</v>
      </c>
      <c r="CU41" s="48">
        <f t="shared" si="91"/>
        <v>0</v>
      </c>
      <c r="CV41" s="48">
        <f t="shared" si="91"/>
        <v>0</v>
      </c>
      <c r="CW41" s="48">
        <f t="shared" si="91"/>
        <v>0</v>
      </c>
      <c r="CX41" s="48">
        <f t="shared" si="91"/>
        <v>0</v>
      </c>
      <c r="CY41" s="48">
        <f t="shared" si="91"/>
        <v>0</v>
      </c>
      <c r="CZ41" s="48">
        <f t="shared" si="91"/>
        <v>0</v>
      </c>
      <c r="DA41" s="48">
        <f t="shared" si="91"/>
        <v>0</v>
      </c>
      <c r="DB41" s="48">
        <f t="shared" si="91"/>
        <v>0</v>
      </c>
      <c r="DC41" s="48">
        <f t="shared" si="91"/>
        <v>0</v>
      </c>
      <c r="DD41" s="48">
        <f t="shared" si="91"/>
        <v>0</v>
      </c>
      <c r="DE41" s="48">
        <f t="shared" si="91"/>
        <v>0</v>
      </c>
      <c r="DF41" s="48">
        <f t="shared" si="91"/>
        <v>0</v>
      </c>
      <c r="DG41" s="48">
        <f t="shared" si="91"/>
        <v>0</v>
      </c>
      <c r="DH41" s="48">
        <f t="shared" si="91"/>
        <v>0</v>
      </c>
      <c r="DI41" s="48">
        <f t="shared" si="91"/>
        <v>0</v>
      </c>
      <c r="DJ41" s="48">
        <f t="shared" si="91"/>
        <v>0</v>
      </c>
      <c r="DK41" s="48">
        <f t="shared" si="91"/>
        <v>0</v>
      </c>
      <c r="DL41" s="48">
        <f t="shared" si="91"/>
        <v>0</v>
      </c>
      <c r="DM41" s="48">
        <f t="shared" si="91"/>
        <v>0</v>
      </c>
      <c r="DN41" s="48">
        <f t="shared" si="91"/>
        <v>0</v>
      </c>
      <c r="DO41" s="48">
        <f t="shared" si="91"/>
        <v>0</v>
      </c>
    </row>
  </sheetData>
  <mergeCells count="104">
    <mergeCell ref="AD13:AD14"/>
    <mergeCell ref="AE13:AF13"/>
    <mergeCell ref="AL13:AL14"/>
    <mergeCell ref="AO13:AO14"/>
    <mergeCell ref="AR13:AR14"/>
    <mergeCell ref="AU13:AU14"/>
    <mergeCell ref="AX13:AX14"/>
    <mergeCell ref="CD13:CD14"/>
    <mergeCell ref="CG13:CG14"/>
    <mergeCell ref="BG1:BI1"/>
    <mergeCell ref="CJ1:CL1"/>
    <mergeCell ref="DM1:DO1"/>
    <mergeCell ref="A5:B5"/>
    <mergeCell ref="BJ5:BK5"/>
    <mergeCell ref="A11:A14"/>
    <mergeCell ref="B11:B14"/>
    <mergeCell ref="C11:C14"/>
    <mergeCell ref="F11:F14"/>
    <mergeCell ref="AD12:AF12"/>
    <mergeCell ref="D12:D14"/>
    <mergeCell ref="E12:E14"/>
    <mergeCell ref="G12:G14"/>
    <mergeCell ref="H12:H14"/>
    <mergeCell ref="I12:K12"/>
    <mergeCell ref="L12:N12"/>
    <mergeCell ref="O12:Q12"/>
    <mergeCell ref="R12:T12"/>
    <mergeCell ref="U12:W12"/>
    <mergeCell ref="X12:Z12"/>
    <mergeCell ref="BJ6:BK6"/>
    <mergeCell ref="B7:E7"/>
    <mergeCell ref="BJ7:BK7"/>
    <mergeCell ref="CJ13:CJ14"/>
    <mergeCell ref="B8:E8"/>
    <mergeCell ref="BJ8:BK8"/>
    <mergeCell ref="AG11:AG14"/>
    <mergeCell ref="AH11:AH14"/>
    <mergeCell ref="AI11:AI14"/>
    <mergeCell ref="BJ11:BJ14"/>
    <mergeCell ref="AJ12:AJ14"/>
    <mergeCell ref="AK12:AK14"/>
    <mergeCell ref="AL12:AN12"/>
    <mergeCell ref="AO12:AQ12"/>
    <mergeCell ref="BA13:BA14"/>
    <mergeCell ref="BD13:BD14"/>
    <mergeCell ref="BG13:BG14"/>
    <mergeCell ref="BD12:BF12"/>
    <mergeCell ref="BG12:BI12"/>
    <mergeCell ref="G11:AF11"/>
    <mergeCell ref="AJ11:BI11"/>
    <mergeCell ref="I13:I14"/>
    <mergeCell ref="L13:L14"/>
    <mergeCell ref="O13:O14"/>
    <mergeCell ref="R13:R14"/>
    <mergeCell ref="U13:U14"/>
    <mergeCell ref="X13:X14"/>
    <mergeCell ref="AA13:AA14"/>
    <mergeCell ref="CO11:CO14"/>
    <mergeCell ref="CP11:DO11"/>
    <mergeCell ref="BM12:BM14"/>
    <mergeCell ref="BN12:BN14"/>
    <mergeCell ref="BO12:BQ12"/>
    <mergeCell ref="BR12:BT12"/>
    <mergeCell ref="DD12:DF12"/>
    <mergeCell ref="DG12:DI12"/>
    <mergeCell ref="DJ12:DL12"/>
    <mergeCell ref="DM12:DO12"/>
    <mergeCell ref="CR12:CT12"/>
    <mergeCell ref="CU12:CW12"/>
    <mergeCell ref="CX12:CZ12"/>
    <mergeCell ref="DA12:DC12"/>
    <mergeCell ref="DG13:DG14"/>
    <mergeCell ref="DJ13:DJ14"/>
    <mergeCell ref="DM13:DM14"/>
    <mergeCell ref="CR13:CR14"/>
    <mergeCell ref="CU13:CU14"/>
    <mergeCell ref="CX13:CX14"/>
    <mergeCell ref="DA13:DA14"/>
    <mergeCell ref="DD13:DD14"/>
    <mergeCell ref="CK13:CL13"/>
    <mergeCell ref="B3:V3"/>
    <mergeCell ref="CP12:CP14"/>
    <mergeCell ref="CQ12:CQ14"/>
    <mergeCell ref="BU12:BW12"/>
    <mergeCell ref="BX12:BZ12"/>
    <mergeCell ref="CA12:CC12"/>
    <mergeCell ref="AA12:AC12"/>
    <mergeCell ref="CD12:CF12"/>
    <mergeCell ref="CG12:CI12"/>
    <mergeCell ref="CJ12:CL12"/>
    <mergeCell ref="AR12:AT12"/>
    <mergeCell ref="AU12:AW12"/>
    <mergeCell ref="AX12:AZ12"/>
    <mergeCell ref="BA12:BC12"/>
    <mergeCell ref="BL11:BL14"/>
    <mergeCell ref="BM11:CL11"/>
    <mergeCell ref="BK11:BK14"/>
    <mergeCell ref="BO13:BO14"/>
    <mergeCell ref="BR13:BR14"/>
    <mergeCell ref="BU13:BU14"/>
    <mergeCell ref="BX13:BX14"/>
    <mergeCell ref="CA13:CA14"/>
    <mergeCell ref="CM11:CM14"/>
    <mergeCell ref="CN11:CN14"/>
  </mergeCells>
  <pageMargins left="0.7" right="0.7" top="0.75" bottom="0.7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Албан ёсны маягт-1</vt:lpstr>
      <vt:lpstr>A-ДБ-16</vt:lpstr>
      <vt:lpstr>А-ДБ-17</vt:lpstr>
      <vt:lpstr>А-ДБ-18</vt:lpstr>
      <vt:lpstr>'A-ДБ-16'!Print_Area</vt:lpstr>
      <vt:lpstr>'А-ДБ-17'!Print_Area</vt:lpstr>
      <vt:lpstr>'А-ДБ-18'!Print_Area</vt:lpstr>
      <vt:lpstr>'A-ДБ-16'!Print_Titles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Алтантуяа Юра</dc:creator>
  <cp:lastModifiedBy>Батбаяр Цэдвээ</cp:lastModifiedBy>
  <cp:lastPrinted>2025-09-11T07:24:27Z</cp:lastPrinted>
  <dcterms:created xsi:type="dcterms:W3CDTF">2019-10-15T08:45:24Z</dcterms:created>
  <dcterms:modified xsi:type="dcterms:W3CDTF">2025-10-09T08:37:21Z</dcterms:modified>
</cp:coreProperties>
</file>