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5480" windowHeight="10020" tabRatio="741" activeTab="11"/>
  </bookViews>
  <sheets>
    <sheet name="3.0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7" sheetId="7" r:id="rId7"/>
    <sheet name="3.8" sheetId="8" r:id="rId8"/>
    <sheet name="3.9" sheetId="9" r:id="rId9"/>
    <sheet name="3.11" sheetId="10" r:id="rId10"/>
    <sheet name="3.13" sheetId="11" r:id="rId11"/>
    <sheet name="3.18" sheetId="12" r:id="rId12"/>
  </sheets>
  <definedNames>
    <definedName name="_xlnm.Print_Area" localSheetId="1">'3.1'!$A$2:$Q$32</definedName>
    <definedName name="_xlnm.Print_Area" localSheetId="11">'3.18'!$A$1:$X$64</definedName>
    <definedName name="_xlnm.Print_Area" localSheetId="3">'3.3'!$A$2:$J$28</definedName>
    <definedName name="_xlnm.Print_Area" localSheetId="7">'3.8'!$A$1:$T$26</definedName>
    <definedName name="_xlnm.Print_Area" localSheetId="8">'3.9'!$A$1:$T$24</definedName>
    <definedName name="_xlnm.Print_Titles" localSheetId="5">'3.5'!$4:$7</definedName>
  </definedNames>
  <calcPr fullCalcOnLoad="1"/>
</workbook>
</file>

<file path=xl/sharedStrings.xml><?xml version="1.0" encoding="utf-8"?>
<sst xmlns="http://schemas.openxmlformats.org/spreadsheetml/2006/main" count="1771" uniqueCount="391">
  <si>
    <t>2007-2008</t>
  </si>
  <si>
    <t>эм</t>
  </si>
  <si>
    <t>2004-2005</t>
  </si>
  <si>
    <t>2008-2009</t>
  </si>
  <si>
    <t>2005-2006</t>
  </si>
  <si>
    <t>I</t>
  </si>
  <si>
    <t>II</t>
  </si>
  <si>
    <t>III</t>
  </si>
  <si>
    <t>IV</t>
  </si>
  <si>
    <t>V</t>
  </si>
  <si>
    <t>VI</t>
  </si>
  <si>
    <t>2006-2007</t>
  </si>
  <si>
    <t>2009-2010</t>
  </si>
  <si>
    <t>Үзүүлэлт</t>
  </si>
  <si>
    <t>Бүгд</t>
  </si>
  <si>
    <t>Байршил</t>
  </si>
  <si>
    <t>УБ</t>
  </si>
  <si>
    <t>Орон нутаг</t>
  </si>
  <si>
    <t>Их, дээд сургууль, коллежийн тоо</t>
  </si>
  <si>
    <t>Үүнээс:</t>
  </si>
  <si>
    <t>Төрийн өмчийн сургууль</t>
  </si>
  <si>
    <t>Төрийн бус өмчийн сургууль</t>
  </si>
  <si>
    <t>№</t>
  </si>
  <si>
    <t>Сургуулийн ангилал</t>
  </si>
  <si>
    <t>Их сургууль</t>
  </si>
  <si>
    <t>Дээд сургууль</t>
  </si>
  <si>
    <t>Коллеж</t>
  </si>
  <si>
    <t>2. Суралцагчдын тоо</t>
  </si>
  <si>
    <t>3. Үндсэн багшийн тоо</t>
  </si>
  <si>
    <t xml:space="preserve">      1. Дээд боловсролын сургалтын байгууллагын тоо</t>
  </si>
  <si>
    <t>4. Нийт ажиллагчдын тоо</t>
  </si>
  <si>
    <t>Суралцагчид</t>
  </si>
  <si>
    <t>Үндсэн багш</t>
  </si>
  <si>
    <t>2010-2011</t>
  </si>
  <si>
    <t>Хичээлийн жил</t>
  </si>
  <si>
    <t>1. Их, дээд сургууль, коллежийн тоо</t>
  </si>
  <si>
    <t>Үүнээс: эмэгтэй</t>
  </si>
  <si>
    <t>Дээд боловсролын сургалтын байгууллагууд</t>
  </si>
  <si>
    <t>2. Магадлан итгэмжлэгдсэн сургуулийн тоо</t>
  </si>
  <si>
    <t>Дээд боловсролын сургалтын байгууллагад суралцагчид</t>
  </si>
  <si>
    <t>3. Суралцагчдын тоо</t>
  </si>
  <si>
    <t>5. Төрийн бус өмчийн сургуульд суралцагчид</t>
  </si>
  <si>
    <t>7. Шинээр элсэгчдийн тоо</t>
  </si>
  <si>
    <t>11. Магадлан итгэмжлэгдсэн сургуульд суралцагчдын  тоо</t>
  </si>
  <si>
    <t>Дээд боловсролын сургалтын байгууллагад ажиллагчид</t>
  </si>
  <si>
    <t>12. Ажиллагчдын тоо</t>
  </si>
  <si>
    <t>13. Үндсэн багшийн тоо</t>
  </si>
  <si>
    <t xml:space="preserve">       2006-2007</t>
  </si>
  <si>
    <t xml:space="preserve">       2007-2008</t>
  </si>
  <si>
    <t xml:space="preserve">       2008-2009</t>
  </si>
  <si>
    <t xml:space="preserve">       2009-2010</t>
  </si>
  <si>
    <t xml:space="preserve">       2010-2011</t>
  </si>
  <si>
    <t xml:space="preserve">Монгол Улсын нутаг дэвсгэрт  үйл ажиллагаа явуулж буй гадаадын их сургуулийн салбар </t>
  </si>
  <si>
    <t>Нийт суралцагчид</t>
  </si>
  <si>
    <t>бүгд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</si>
  <si>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</si>
  <si>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</si>
  <si>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</si>
  <si>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</si>
  <si>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</si>
  <si>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</si>
  <si>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</si>
  <si>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 xml:space="preserve">Архангай </t>
  </si>
  <si>
    <t>Баянхонгор</t>
  </si>
  <si>
    <t>Орхон аймаг</t>
  </si>
  <si>
    <t>Хөвсгөл</t>
  </si>
  <si>
    <t>Төвийн бүс</t>
  </si>
  <si>
    <t>Дархан-Уул</t>
  </si>
  <si>
    <t>Дорноговь</t>
  </si>
  <si>
    <t>Зүүн бүс</t>
  </si>
  <si>
    <t>Дорнод</t>
  </si>
  <si>
    <t>Нийслэл</t>
  </si>
  <si>
    <t>Улаанбаатар хот</t>
  </si>
  <si>
    <t>Улсын нийт дүн</t>
  </si>
  <si>
    <t>Хөдөө орон нутагт</t>
  </si>
  <si>
    <t>Улаанбаатар хотод</t>
  </si>
  <si>
    <t>Бусад</t>
  </si>
  <si>
    <t>Бүх суралцагчид</t>
  </si>
  <si>
    <t>Захирал</t>
  </si>
  <si>
    <t>Дэд захирал</t>
  </si>
  <si>
    <t>Сургалтын албаны дарга</t>
  </si>
  <si>
    <t xml:space="preserve">  11-15 жил</t>
  </si>
  <si>
    <t xml:space="preserve">  16-20 жил</t>
  </si>
  <si>
    <t>(сургуулийн ангиллаар)</t>
  </si>
  <si>
    <t xml:space="preserve">Гадаадын их сургуулийн салбар </t>
  </si>
  <si>
    <t>Сургалтын байгууллагын тоо</t>
  </si>
  <si>
    <t>Бие даасан сургуль</t>
  </si>
  <si>
    <t xml:space="preserve">Бүгд </t>
  </si>
  <si>
    <t>Эмэгтэй</t>
  </si>
  <si>
    <t>үүнээс:</t>
  </si>
  <si>
    <t>Эм</t>
  </si>
  <si>
    <t>Нас</t>
  </si>
  <si>
    <t>2011-2012</t>
  </si>
  <si>
    <t xml:space="preserve">                  Төрийн бус өмчийн</t>
  </si>
  <si>
    <t xml:space="preserve">       2011-2012</t>
  </si>
  <si>
    <t xml:space="preserve">Бүс нутаг, аймаг, нийслэл, </t>
  </si>
  <si>
    <t>2012-2013</t>
  </si>
  <si>
    <t xml:space="preserve">       2012-2013</t>
  </si>
  <si>
    <t>3.1. ДЭЭД БОЛОВСРОЛЫН САЛБАРЫН НЭГДСЭН ҮЗҮҮЛЭЛТ</t>
  </si>
  <si>
    <t>3.2. ДЭЭД БОЛОВСРОЛЫН САЛБАРЫН ЗАРИМ ҮЗҮҮЛЭЛТ</t>
  </si>
  <si>
    <t xml:space="preserve">                                        3.3. ДЭЭД БОЛОВСРОЛЫН САЛБАРЫН ЗАРИМ ҮЗҮҮЛЭЛТ                                                                                                                                                                                                                                                       </t>
  </si>
  <si>
    <t>2013-2014</t>
  </si>
  <si>
    <t xml:space="preserve">       2013-2014</t>
  </si>
  <si>
    <t>(бүс, аймаг, нийслэлээр)</t>
  </si>
  <si>
    <t>2014-2015</t>
  </si>
  <si>
    <t xml:space="preserve">       2014-2015</t>
  </si>
  <si>
    <t>3. ДЭЭД БОЛОВСРОЛ</t>
  </si>
  <si>
    <t xml:space="preserve"> 3.4. ИХ, ДЭЭД СУРГУУЛЬ, КОЛЛЕЖИЙН ТОО, БАЙРШИЛ                                              </t>
  </si>
  <si>
    <t>2015-2016</t>
  </si>
  <si>
    <t xml:space="preserve">       2015-2016</t>
  </si>
  <si>
    <t>2016-2017</t>
  </si>
  <si>
    <t xml:space="preserve">       2016-2017</t>
  </si>
  <si>
    <t>Нийт ажиллагчид</t>
  </si>
  <si>
    <t>2017-2018</t>
  </si>
  <si>
    <t xml:space="preserve">       2017-2018</t>
  </si>
  <si>
    <t>2018-2019</t>
  </si>
  <si>
    <t xml:space="preserve">       2018-2019</t>
  </si>
  <si>
    <t>Үүнээс: салбар сургууль</t>
  </si>
  <si>
    <t>6. Гадаадын их сургуулийн салбар сургуульд суралцагчид</t>
  </si>
  <si>
    <r>
      <t>42</t>
    </r>
    <r>
      <rPr>
        <vertAlign val="superscript"/>
        <sz val="10"/>
        <rFont val="Arial"/>
        <family val="2"/>
      </rPr>
      <t xml:space="preserve"> 1</t>
    </r>
  </si>
  <si>
    <r>
      <t xml:space="preserve">16 </t>
    </r>
    <r>
      <rPr>
        <vertAlign val="superscript"/>
        <sz val="10"/>
        <rFont val="Arial"/>
        <family val="2"/>
      </rPr>
      <t>2</t>
    </r>
  </si>
  <si>
    <r>
      <t xml:space="preserve">68 </t>
    </r>
    <r>
      <rPr>
        <vertAlign val="superscript"/>
        <sz val="10"/>
        <rFont val="Arial"/>
        <family val="2"/>
      </rPr>
      <t>3</t>
    </r>
  </si>
  <si>
    <t xml:space="preserve">                 Гадаадын их сургуулийн салбар</t>
  </si>
  <si>
    <t>2019-2020</t>
  </si>
  <si>
    <t>8. Шинээр элсэгчдээс тухайн жилд 12 дугаар анги төгсөгчид</t>
  </si>
  <si>
    <t>9. Төгсөгчдийн тоо</t>
  </si>
  <si>
    <t>10. Төгсөгчдөөс ажлын байртай болсон</t>
  </si>
  <si>
    <t>4. Нийтийн өмчийн сургуульд суралцагчид</t>
  </si>
  <si>
    <t xml:space="preserve">   Үүнээс: Нийтийн өмчийн</t>
  </si>
  <si>
    <t/>
  </si>
  <si>
    <t>СУРАЛЦАГЧИД</t>
  </si>
  <si>
    <t>(боловсролын түвшин, нас, хүйс, шинэ элсэгч)</t>
  </si>
  <si>
    <t>2019-2020 оны хичээлийн жил</t>
  </si>
  <si>
    <t>мд</t>
  </si>
  <si>
    <t>Дипломын боловсролд</t>
  </si>
  <si>
    <t>Бакалаврын боловсролд</t>
  </si>
  <si>
    <t>Магистрын боловсролд</t>
  </si>
  <si>
    <t>Докторын боловсролд</t>
  </si>
  <si>
    <t>Шинээр элссэн</t>
  </si>
  <si>
    <t>Багана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</si>
  <si>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</si>
  <si>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</si>
  <si>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</si>
  <si>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</si>
  <si>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</si>
  <si>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</si>
  <si>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</si>
  <si>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</si>
  <si>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</si>
  <si>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</si>
  <si>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</si>
  <si>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</si>
  <si>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</si>
  <si>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</si>
  <si>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</si>
  <si>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</si>
  <si>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</si>
  <si>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</si>
  <si>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</si>
  <si>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</si>
  <si>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</si>
  <si>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15 хүртэл</t>
  </si>
  <si>
    <t xml:space="preserve">  15 настай</t>
  </si>
  <si>
    <t xml:space="preserve">  16 настай</t>
  </si>
  <si>
    <t xml:space="preserve">  17 настай</t>
  </si>
  <si>
    <t xml:space="preserve">  18 настай</t>
  </si>
  <si>
    <t xml:space="preserve">  19 настай</t>
  </si>
  <si>
    <t xml:space="preserve">  20 настай</t>
  </si>
  <si>
    <t xml:space="preserve">  21 настай</t>
  </si>
  <si>
    <t xml:space="preserve">  22 настай</t>
  </si>
  <si>
    <t xml:space="preserve">  23 настай</t>
  </si>
  <si>
    <t xml:space="preserve">  24 настай</t>
  </si>
  <si>
    <t xml:space="preserve">  25 настай</t>
  </si>
  <si>
    <t xml:space="preserve">  26 настай</t>
  </si>
  <si>
    <t xml:space="preserve">  27 настай</t>
  </si>
  <si>
    <t xml:space="preserve">  28 настай</t>
  </si>
  <si>
    <t xml:space="preserve">  29 настай</t>
  </si>
  <si>
    <t xml:space="preserve">  30 настай</t>
  </si>
  <si>
    <t xml:space="preserve">  31 настай</t>
  </si>
  <si>
    <t xml:space="preserve">  32 настай</t>
  </si>
  <si>
    <t xml:space="preserve">  33 настай</t>
  </si>
  <si>
    <t>21</t>
  </si>
  <si>
    <t xml:space="preserve">  34 настай</t>
  </si>
  <si>
    <t>22</t>
  </si>
  <si>
    <t xml:space="preserve">  35-39 настай</t>
  </si>
  <si>
    <t>23</t>
  </si>
  <si>
    <t xml:space="preserve">  40-44 настай</t>
  </si>
  <si>
    <t>24</t>
  </si>
  <si>
    <t xml:space="preserve">  45-49 настай</t>
  </si>
  <si>
    <t>25</t>
  </si>
  <si>
    <t xml:space="preserve">  50-54 настай</t>
  </si>
  <si>
    <t>26</t>
  </si>
  <si>
    <t xml:space="preserve">  55-59 настай</t>
  </si>
  <si>
    <t>27</t>
  </si>
  <si>
    <t xml:space="preserve">  59-өөс дээш</t>
  </si>
  <si>
    <t>28</t>
  </si>
  <si>
    <t>(боловсролын түвшин, мэргэжлийн чиглэл, хүйс, шинэ элсэгч)</t>
  </si>
  <si>
    <t>Нарийвчилсан чиглэл</t>
  </si>
  <si>
    <t>МД</t>
  </si>
  <si>
    <t>Шинээр элсэгч</t>
  </si>
  <si>
    <t xml:space="preserve">  Боловсрол</t>
  </si>
  <si>
    <t xml:space="preserve">  Урлаг</t>
  </si>
  <si>
    <t xml:space="preserve">  Хүмүүнлэг</t>
  </si>
  <si>
    <t xml:space="preserve">  Хэл</t>
  </si>
  <si>
    <t xml:space="preserve">  Нийгмийн болон зан үйлийн шинжлэх </t>
  </si>
  <si>
    <t xml:space="preserve">  Сэтгүүлзүй, мэдээлэл</t>
  </si>
  <si>
    <t xml:space="preserve">  Бизнес ба удирдахуй</t>
  </si>
  <si>
    <t xml:space="preserve">  Эрхзүй</t>
  </si>
  <si>
    <t xml:space="preserve">  Биологи ба холбогдох шинжлэх </t>
  </si>
  <si>
    <t xml:space="preserve">  Хүрээлэн буй орчин</t>
  </si>
  <si>
    <t xml:space="preserve">  Байгалийн шинжлэх ухаан</t>
  </si>
  <si>
    <t xml:space="preserve">  Математик статистик</t>
  </si>
  <si>
    <t xml:space="preserve">  Мэдээлэл, харилцаа, холбооны </t>
  </si>
  <si>
    <t xml:space="preserve">  Инженерчлэл, инженерийн </t>
  </si>
  <si>
    <t xml:space="preserve">  Үйлдвэрлэл, боловсруулалт</t>
  </si>
  <si>
    <t xml:space="preserve">  Архитектур ба барилга, угсралт</t>
  </si>
  <si>
    <t xml:space="preserve">  Инженерчлэл салбар хооронд</t>
  </si>
  <si>
    <t xml:space="preserve">  Хөдөө аж ахуй</t>
  </si>
  <si>
    <t xml:space="preserve">  Ойн аж ахуй</t>
  </si>
  <si>
    <t xml:space="preserve">  Загасны аж ахуй</t>
  </si>
  <si>
    <t xml:space="preserve">  Мал эмнэлзүй</t>
  </si>
  <si>
    <t xml:space="preserve">  Эрүүл мэнд</t>
  </si>
  <si>
    <t xml:space="preserve">  Нийгмийн хамгаалал</t>
  </si>
  <si>
    <t xml:space="preserve">  Ахуйн үйлчилгээ</t>
  </si>
  <si>
    <t xml:space="preserve">  Хамгааллын үйлчилгээ</t>
  </si>
  <si>
    <t xml:space="preserve">  Аюулгүй байдлыг хангах үйлчилгээ</t>
  </si>
  <si>
    <t xml:space="preserve">  Тээврийн үйлчилгээ</t>
  </si>
  <si>
    <t xml:space="preserve">  Бусад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</si>
  <si>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</si>
  <si>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</si>
  <si>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</si>
  <si>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</si>
  <si>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</si>
  <si>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</si>
  <si>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</si>
  <si>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</si>
  <si>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</si>
  <si>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</si>
  <si>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</si>
  <si>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</si>
  <si>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</si>
  <si>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</si>
  <si>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</si>
  <si>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</si>
  <si>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</si>
  <si>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</si>
  <si>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</si>
  <si>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</si>
  <si>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</si>
  <si>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</si>
  <si>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</si>
  <si>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</si>
  <si>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</si>
  <si>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</si>
  <si>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</si>
  <si>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</si>
  <si>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</si>
  <si>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</si>
  <si>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</si>
  <si>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</si>
  <si>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Төсвөөс цалинждаг</t>
  </si>
  <si>
    <t xml:space="preserve">  Нийтийн өмчит</t>
  </si>
  <si>
    <t xml:space="preserve">  Захирал</t>
  </si>
  <si>
    <t xml:space="preserve">  Дэд захирал</t>
  </si>
  <si>
    <t xml:space="preserve">  Салбар сургуулийн захирал</t>
  </si>
  <si>
    <t xml:space="preserve">  Бүрэлдэхүүн сургуулийн захирал</t>
  </si>
  <si>
    <t xml:space="preserve">  Захиргаа, хэлтэс нэгжийн газрын дарга</t>
  </si>
  <si>
    <t xml:space="preserve">  Сургалтын бодлого зохицуулалтын газрын </t>
  </si>
  <si>
    <t xml:space="preserve">  Захиргаа, хэлтэс нэгжийн албаны дарга</t>
  </si>
  <si>
    <t xml:space="preserve">  Сургалтын албаны дарга</t>
  </si>
  <si>
    <t xml:space="preserve">  Салбар, тэнхмийн эрхлэгч</t>
  </si>
  <si>
    <t xml:space="preserve">  Хуулийн зөвлөх</t>
  </si>
  <si>
    <t xml:space="preserve">  Хяналт, шинжилгээ үнэлгээний </t>
  </si>
  <si>
    <t xml:space="preserve">  Захиргаа, хүний нөөцийн мэргэжилтэн</t>
  </si>
  <si>
    <t xml:space="preserve">  Сургалтын албаны мэргэжилтэн</t>
  </si>
  <si>
    <t xml:space="preserve">  Мэдээлэл, технологийн мэргэжилтэн</t>
  </si>
  <si>
    <t xml:space="preserve">  Эрдэм шинжилгээ, судалгааны </t>
  </si>
  <si>
    <t xml:space="preserve">  Оюутны хөгжил, үйлчилгээний газрын </t>
  </si>
  <si>
    <t xml:space="preserve">  Хүрээлэн, төвийн судлаач</t>
  </si>
  <si>
    <t xml:space="preserve">  Үндсэн багш</t>
  </si>
  <si>
    <t xml:space="preserve">  Тэнхмийн туслах ажилтан</t>
  </si>
  <si>
    <t xml:space="preserve">  Захирлын туслах, нарийн бичиг</t>
  </si>
  <si>
    <t xml:space="preserve">  Эмч</t>
  </si>
  <si>
    <t xml:space="preserve">  Номын санч</t>
  </si>
  <si>
    <t xml:space="preserve">  Оюутны байрны менежер, эрхлэгч</t>
  </si>
  <si>
    <t xml:space="preserve">  Инженер, Техникч</t>
  </si>
  <si>
    <t xml:space="preserve">  Лаборант</t>
  </si>
  <si>
    <t xml:space="preserve">  Эдийн засагч, нягтлан бодогч</t>
  </si>
  <si>
    <t xml:space="preserve">  Хангамж, худалдан авалтын ажилтан, </t>
  </si>
  <si>
    <t xml:space="preserve">  Бичиг хэргийн эрхлэгч, ажилтан</t>
  </si>
  <si>
    <t xml:space="preserve">  Жижүүр, манаач, сахиул</t>
  </si>
  <si>
    <t xml:space="preserve">  Үйлчлэгч</t>
  </si>
  <si>
    <t xml:space="preserve">  Бусад ажилтан</t>
  </si>
  <si>
    <t xml:space="preserve">  Хувийн өмчит</t>
  </si>
  <si>
    <t xml:space="preserve">  Эрдэм шинжилгээ, судалгааны туслах </t>
  </si>
  <si>
    <t xml:space="preserve">  Нийгмийн ажилтан</t>
  </si>
  <si>
    <t xml:space="preserve">  Гадаад улсын</t>
  </si>
  <si>
    <t>Нийт ажиллагчдаас</t>
  </si>
  <si>
    <t>(албан тушаал, боловсролын түвшин, эрдмийн зэрэг, ажилласан жил, нас, мэргэжлийн чиглэл, шагнал, мэргэжил дээшлүүлэлт)</t>
  </si>
  <si>
    <t>2019/2020 оны хичээлийн жил</t>
  </si>
  <si>
    <t>Салбар сургуулийн захирал</t>
  </si>
  <si>
    <t>Бүрэлдэхүүн сургуулийн захирал</t>
  </si>
  <si>
    <t>А</t>
  </si>
  <si>
    <t>Б</t>
  </si>
  <si>
    <t>Албан тушаал</t>
  </si>
  <si>
    <t xml:space="preserve">  Дадлагажигч багш</t>
  </si>
  <si>
    <t xml:space="preserve">  Багш</t>
  </si>
  <si>
    <t xml:space="preserve">  Ахлах багш</t>
  </si>
  <si>
    <t xml:space="preserve">  Дэд профессор багш</t>
  </si>
  <si>
    <t xml:space="preserve">  Профессор багш</t>
  </si>
  <si>
    <t>Боловсролын түвшин</t>
  </si>
  <si>
    <t xml:space="preserve">  Мэдээлэлгүй</t>
  </si>
  <si>
    <t xml:space="preserve">  Диплом</t>
  </si>
  <si>
    <t xml:space="preserve">  Бакалавр</t>
  </si>
  <si>
    <t xml:space="preserve">  Магистр</t>
  </si>
  <si>
    <t xml:space="preserve">  Доктор</t>
  </si>
  <si>
    <t>Эрдмийн зэрэг</t>
  </si>
  <si>
    <t xml:space="preserve">  Профессор</t>
  </si>
  <si>
    <t xml:space="preserve">  Дэд профессор</t>
  </si>
  <si>
    <t>Ажилласан жил</t>
  </si>
  <si>
    <t xml:space="preserve">  Анхны жилдээ</t>
  </si>
  <si>
    <t xml:space="preserve">  1-5 жил</t>
  </si>
  <si>
    <t xml:space="preserve">  6-10 жил</t>
  </si>
  <si>
    <t xml:space="preserve">  21-25 жил</t>
  </si>
  <si>
    <t xml:space="preserve">  25-аас дээш жил</t>
  </si>
  <si>
    <t xml:space="preserve">  25 хүртэл</t>
  </si>
  <si>
    <t xml:space="preserve">  65-69 нас</t>
  </si>
  <si>
    <t xml:space="preserve">  70-аас дээш</t>
  </si>
  <si>
    <t xml:space="preserve">  25-29 нас</t>
  </si>
  <si>
    <t xml:space="preserve">  30-34 нас</t>
  </si>
  <si>
    <t xml:space="preserve">  35-39 нас</t>
  </si>
  <si>
    <t xml:space="preserve">  40-44 нас</t>
  </si>
  <si>
    <t xml:space="preserve">  45-49 нас</t>
  </si>
  <si>
    <t xml:space="preserve">  50-54 нас</t>
  </si>
  <si>
    <t xml:space="preserve">  55-59 нас</t>
  </si>
  <si>
    <t xml:space="preserve">  60-64 нас</t>
  </si>
  <si>
    <t>Мэргэжлийн чиглэл</t>
  </si>
  <si>
    <t xml:space="preserve">  Нийгмийн болон зан үйлийн шинжлэх ухаан</t>
  </si>
  <si>
    <t xml:space="preserve">  Биологи ба холбогдох шинжлэх ухаан</t>
  </si>
  <si>
    <t xml:space="preserve">  Мэдээлэл, харилцаа, холбооны технологи</t>
  </si>
  <si>
    <t xml:space="preserve">  Инженерчлэл, инженерийн үйлдвэрлэл</t>
  </si>
  <si>
    <t xml:space="preserve">  Мэдээлэл байхгүй</t>
  </si>
  <si>
    <t xml:space="preserve">3.18 УДИРДАХ АЖИЛТАН, ҮНДСЭН БАГШ </t>
  </si>
  <si>
    <t>(боловсролын түвшин, сургалтын хэлбэр, анги, хүйс, хөгжлийн бэрхшээл, шинэ элсэгч)</t>
  </si>
  <si>
    <t>Боловсролын түвшин/Сургалтын хэлбэр</t>
  </si>
  <si>
    <t xml:space="preserve">  Өдрийн сургалт</t>
  </si>
  <si>
    <t xml:space="preserve">  Оройн сургалт</t>
  </si>
  <si>
    <t xml:space="preserve">  Эчнээ сургалт</t>
  </si>
  <si>
    <t xml:space="preserve">  Дипломын боловсрол</t>
  </si>
  <si>
    <t xml:space="preserve">  Бакалаврын боловсрол</t>
  </si>
  <si>
    <t xml:space="preserve">  Магистрын боловсрол</t>
  </si>
  <si>
    <t xml:space="preserve">  Докторын боловсрол</t>
  </si>
  <si>
    <t xml:space="preserve"> 3.7 СУРАЛЦАГЧИД</t>
  </si>
  <si>
    <t>3.8 СУРАЛЦАГЧИД</t>
  </si>
  <si>
    <t xml:space="preserve">  Гадаад</t>
  </si>
  <si>
    <t xml:space="preserve">  Улаанбаатар</t>
  </si>
  <si>
    <t xml:space="preserve">  Дорнод</t>
  </si>
  <si>
    <t xml:space="preserve">  Сүхбаатар</t>
  </si>
  <si>
    <t xml:space="preserve">  Хэнтий</t>
  </si>
  <si>
    <t xml:space="preserve">  Төв</t>
  </si>
  <si>
    <t xml:space="preserve">  Говьсүмбэр</t>
  </si>
  <si>
    <t xml:space="preserve">  Сэлэнгэ</t>
  </si>
  <si>
    <t xml:space="preserve">  Дорноговь</t>
  </si>
  <si>
    <t xml:space="preserve">  Дархан-Уул</t>
  </si>
  <si>
    <t xml:space="preserve">  Өмнөговь</t>
  </si>
  <si>
    <t xml:space="preserve">  Дундговь</t>
  </si>
  <si>
    <t xml:space="preserve">  Орхон</t>
  </si>
  <si>
    <t xml:space="preserve">  Өвөрхангай</t>
  </si>
  <si>
    <t xml:space="preserve">  Булган</t>
  </si>
  <si>
    <t xml:space="preserve">  Баянхонгор</t>
  </si>
  <si>
    <t xml:space="preserve">  Архангай</t>
  </si>
  <si>
    <t xml:space="preserve">  Хөвсгөл</t>
  </si>
  <si>
    <t xml:space="preserve">  Завхан</t>
  </si>
  <si>
    <t xml:space="preserve">  Говь-Алтай</t>
  </si>
  <si>
    <t xml:space="preserve">  Баян-Өлгий</t>
  </si>
  <si>
    <t xml:space="preserve">  Ховд</t>
  </si>
  <si>
    <t xml:space="preserve">  Увс</t>
  </si>
  <si>
    <t>ДЭЭД БОЛОВСРОЛЫН СУРГАЛТЫН БАЙГУУЛЛАГАД СУРАЛЦАГЧДЫН 2019 / 2020 ОНЫ ХИЧЭЭЛИЙН ЖИЛИЙН МЭДЭЭ, хөгжлийн бэрхшээлийн хэлбэрээр</t>
  </si>
  <si>
    <t>Өмчийн хэлбэр</t>
  </si>
  <si>
    <t>Хөгжлийн бэрхшээлийн хэлбэр</t>
  </si>
  <si>
    <t>Төгсөх ангид суралцагчид</t>
  </si>
  <si>
    <t>Эрэгтэй</t>
  </si>
  <si>
    <t>Хөгжлийн бэрхшээлтэй суралцагчид</t>
  </si>
  <si>
    <t>Харааны</t>
  </si>
  <si>
    <t>Сонсголын</t>
  </si>
  <si>
    <t>Ярианы</t>
  </si>
  <si>
    <t>Хөдөлгөөний</t>
  </si>
  <si>
    <t>Сэтгэцийн</t>
  </si>
  <si>
    <t>Хавсарсан</t>
  </si>
  <si>
    <t>(боловсролын түвшин, харьяалал, хүйс, шинэ элсэгч, хөгжлийн бэрхшээл)</t>
  </si>
  <si>
    <t>Хөгжлийн бэрхшээлтэй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</si>
</sst>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₮&quot;;\-#,##0&quot;₮&quot;"/>
    <numFmt numFmtId="181" formatCode="#,##0&quot;₮&quot;;[Red]\-#,##0&quot;₮&quot;"/>
    <numFmt numFmtId="182" formatCode="#,##0.00&quot;₮&quot;;\-#,##0.00&quot;₮&quot;"/>
    <numFmt numFmtId="183" formatCode="#,##0.00&quot;₮&quot;;[Red]\-#,##0.00&quot;₮&quot;"/>
    <numFmt numFmtId="184" formatCode="_-* #,##0&quot;₮&quot;_-;\-* #,##0&quot;₮&quot;_-;_-* &quot;-&quot;&quot;₮&quot;_-;_-@_-"/>
    <numFmt numFmtId="185" formatCode="_-* #,##0_₮_-;\-* #,##0_₮_-;_-* &quot;-&quot;_₮_-;_-@_-"/>
    <numFmt numFmtId="186" formatCode="_-* #,##0.00&quot;₮&quot;_-;\-* #,##0.00&quot;₮&quot;_-;_-* &quot;-&quot;??&quot;₮&quot;_-;_-@_-"/>
    <numFmt numFmtId="187" formatCode="_-* #,##0.00_₮_-;\-* #,##0.00_₮_-;_-* &quot;-&quot;??_₮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0.000"/>
    <numFmt numFmtId="196" formatCode="_(* #,##0.0_);_(* \(#,##0.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h:mm:ss\ AM/PM"/>
    <numFmt numFmtId="202" formatCode="[$-409]dddd\,\ mmmm\ dd\,\ yyyy"/>
    <numFmt numFmtId="203" formatCode="_-* #,##0.0_р_._-;\-* #,##0.0_р_._-;_-* &quot;-&quot;??_р_._-;_-@_-"/>
    <numFmt numFmtId="204" formatCode="_-* #,##0_р_._-;\-* #,##0_р_._-;_-* &quot;-&quot;??_р_._-;_-@_-"/>
    <numFmt numFmtId="205" formatCode="_(* #,##0_);_(* \(#,##0\);_(* &quot;-&quot;??_);_(@_)"/>
    <numFmt numFmtId="206" formatCode="_(* #,##0.000_);_(* \(#,##0.000\);_(* &quot;-&quot;??_);_(@_)"/>
    <numFmt numFmtId="207" formatCode="_(* #,##0.0_);_(* \(#,##0.0\);_(* &quot;-&quot;?_);_(@_)"/>
    <numFmt numFmtId="208" formatCode="_-* #,##0.000_р_._-;\-* #,##0.000_р_._-;_-* &quot;-&quot;??_р_._-;_-@_-"/>
    <numFmt numFmtId="209" formatCode="0.00000000000000"/>
    <numFmt numFmtId="210" formatCode="0.00000"/>
    <numFmt numFmtId="211" formatCode="0.0000"/>
    <numFmt numFmtId="212" formatCode="#,##0.0"/>
    <numFmt numFmtId="213" formatCode="0.000000"/>
    <numFmt numFmtId="214" formatCode="0.00000000"/>
    <numFmt numFmtId="215" formatCode="0.0000000"/>
    <numFmt numFmtId="216" formatCode="#,##0.##"/>
  </numFmts>
  <fonts count="70">
    <font>
      <sz val="10"/>
      <name val="Arial Mon"/>
      <family val="0"/>
    </font>
    <font>
      <sz val="8"/>
      <name val="Arial Mon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Mon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ansSerif"/>
      <family val="0"/>
    </font>
    <font>
      <i/>
      <sz val="10"/>
      <color indexed="8"/>
      <name val="SansSerif"/>
      <family val="0"/>
    </font>
    <font>
      <b/>
      <sz val="7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Mo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8"/>
      <color indexed="8"/>
      <name val="Arial Mon"/>
      <family val="0"/>
    </font>
    <font>
      <b/>
      <sz val="10"/>
      <color indexed="8"/>
      <name val="Arial M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Mo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Mo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1F497D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thin"/>
      <top style="medium">
        <color indexed="44"/>
      </top>
      <bottom style="medium">
        <color indexed="44"/>
      </bottom>
    </border>
    <border>
      <left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44"/>
      </left>
      <right style="thin"/>
      <top style="medium">
        <color indexed="44"/>
      </top>
      <bottom>
        <color indexed="63"/>
      </bottom>
    </border>
    <border>
      <left style="thin"/>
      <right>
        <color indexed="44"/>
      </right>
      <top>
        <color indexed="44"/>
      </top>
      <bottom style="medium">
        <color indexed="44"/>
      </bottom>
    </border>
    <border>
      <left style="medium">
        <color indexed="44"/>
      </left>
      <right>
        <color indexed="44"/>
      </right>
      <top>
        <color indexed="44"/>
      </top>
      <bottom style="medium">
        <color indexed="44"/>
      </bottom>
    </border>
    <border>
      <left style="medium">
        <color indexed="44"/>
      </left>
      <right style="thin"/>
      <top>
        <color indexed="44"/>
      </top>
      <bottom style="medium">
        <color indexed="44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44"/>
      </left>
      <right>
        <color indexed="44"/>
      </right>
      <top>
        <color indexed="44"/>
      </top>
      <bottom style="thin"/>
    </border>
    <border>
      <left style="medium">
        <color indexed="44"/>
      </left>
      <right style="thin"/>
      <top>
        <color indexed="44"/>
      </top>
      <bottom style="thin"/>
    </border>
    <border>
      <left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44"/>
      </left>
      <right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44"/>
      </top>
      <bottom style="medium">
        <color indexed="44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44"/>
      </right>
      <top style="thin"/>
      <bottom style="medium">
        <color indexed="44"/>
      </bottom>
    </border>
    <border>
      <left style="thin"/>
      <right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44"/>
      </right>
      <top style="thin"/>
      <bottom style="medium">
        <color indexed="44"/>
      </bottom>
    </border>
    <border>
      <left>
        <color indexed="44"/>
      </left>
      <right style="medium">
        <color indexed="44"/>
      </right>
      <top style="thin"/>
      <bottom style="medium">
        <color indexed="44"/>
      </bottom>
    </border>
    <border>
      <left>
        <color indexed="44"/>
      </left>
      <right style="thin"/>
      <top style="thin"/>
      <bottom style="medium">
        <color indexed="44"/>
      </bottom>
    </border>
    <border>
      <left style="thin"/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44"/>
      </left>
      <right style="thin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thin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 style="thin">
        <color indexed="44"/>
      </right>
      <top>
        <color indexed="44"/>
      </top>
      <bottom style="medium">
        <color indexed="44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B4C6E7"/>
      </left>
      <right style="medium">
        <color rgb="FFB4C6E7"/>
      </right>
      <top style="medium">
        <color rgb="FFB4C6E7"/>
      </top>
      <bottom style="thick">
        <color rgb="FF8EAADB"/>
      </bottom>
    </border>
    <border>
      <left>
        <color indexed="63"/>
      </left>
      <right style="medium">
        <color rgb="FFB4C6E7"/>
      </right>
      <top style="medium">
        <color rgb="FFB4C6E7"/>
      </top>
      <bottom style="thick">
        <color rgb="FF8EAADB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right" vertical="center" wrapText="1"/>
    </xf>
    <xf numFmtId="196" fontId="2" fillId="0" borderId="0" xfId="0" applyNumberFormat="1" applyFont="1" applyAlignment="1">
      <alignment/>
    </xf>
    <xf numFmtId="204" fontId="3" fillId="33" borderId="14" xfId="42" applyNumberFormat="1" applyFont="1" applyFill="1" applyBorder="1" applyAlignment="1">
      <alignment horizontal="center" vertical="center" wrapText="1"/>
    </xf>
    <xf numFmtId="204" fontId="3" fillId="33" borderId="15" xfId="42" applyNumberFormat="1" applyFont="1" applyFill="1" applyBorder="1" applyAlignment="1">
      <alignment horizontal="center" vertical="center" wrapText="1"/>
    </xf>
    <xf numFmtId="204" fontId="3" fillId="33" borderId="16" xfId="42" applyNumberFormat="1" applyFont="1" applyFill="1" applyBorder="1" applyAlignment="1">
      <alignment horizontal="center" vertical="center" wrapText="1"/>
    </xf>
    <xf numFmtId="204" fontId="3" fillId="33" borderId="17" xfId="42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4" borderId="18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204" fontId="2" fillId="34" borderId="17" xfId="42" applyNumberFormat="1" applyFont="1" applyFill="1" applyBorder="1" applyAlignment="1">
      <alignment horizontal="center" vertical="center" wrapText="1"/>
    </xf>
    <xf numFmtId="204" fontId="2" fillId="34" borderId="16" xfId="42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94" fontId="2" fillId="34" borderId="0" xfId="0" applyNumberFormat="1" applyFont="1" applyFill="1" applyAlignment="1">
      <alignment/>
    </xf>
    <xf numFmtId="0" fontId="2" fillId="34" borderId="19" xfId="0" applyFont="1" applyFill="1" applyBorder="1" applyAlignment="1">
      <alignment vertical="center" wrapText="1"/>
    </xf>
    <xf numFmtId="204" fontId="2" fillId="34" borderId="19" xfId="42" applyNumberFormat="1" applyFont="1" applyFill="1" applyBorder="1" applyAlignment="1">
      <alignment horizontal="center" vertical="center" wrapText="1"/>
    </xf>
    <xf numFmtId="204" fontId="2" fillId="34" borderId="20" xfId="42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04" fontId="3" fillId="0" borderId="21" xfId="0" applyNumberFormat="1" applyFont="1" applyBorder="1" applyAlignment="1">
      <alignment horizontal="right" vertical="center"/>
    </xf>
    <xf numFmtId="196" fontId="3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0" fontId="2" fillId="2" borderId="13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14" borderId="13" xfId="0" applyFont="1" applyFill="1" applyBorder="1" applyAlignment="1">
      <alignment horizontal="center" vertical="center" wrapText="1"/>
    </xf>
    <xf numFmtId="196" fontId="2" fillId="34" borderId="0" xfId="0" applyNumberFormat="1" applyFont="1" applyFill="1" applyAlignment="1">
      <alignment/>
    </xf>
    <xf numFmtId="0" fontId="19" fillId="35" borderId="0" xfId="0" applyFont="1" applyFill="1" applyAlignment="1">
      <alignment horizontal="left" vertical="top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left" vertical="center" wrapText="1"/>
    </xf>
    <xf numFmtId="0" fontId="16" fillId="7" borderId="27" xfId="0" applyFont="1" applyFill="1" applyBorder="1" applyAlignment="1">
      <alignment horizontal="center" vertical="center" wrapText="1"/>
    </xf>
    <xf numFmtId="3" fontId="16" fillId="7" borderId="27" xfId="0" applyNumberFormat="1" applyFont="1" applyFill="1" applyBorder="1" applyAlignment="1">
      <alignment horizontal="right" vertical="center" wrapText="1"/>
    </xf>
    <xf numFmtId="0" fontId="16" fillId="7" borderId="27" xfId="0" applyFont="1" applyFill="1" applyBorder="1" applyAlignment="1">
      <alignment horizontal="right" vertical="center" wrapText="1"/>
    </xf>
    <xf numFmtId="0" fontId="14" fillId="35" borderId="27" xfId="0" applyFont="1" applyFill="1" applyBorder="1" applyAlignment="1">
      <alignment horizontal="left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right" vertical="center" wrapText="1"/>
    </xf>
    <xf numFmtId="0" fontId="14" fillId="35" borderId="28" xfId="0" applyFont="1" applyFill="1" applyBorder="1" applyAlignment="1">
      <alignment horizontal="right" vertical="center" wrapText="1"/>
    </xf>
    <xf numFmtId="3" fontId="14" fillId="35" borderId="27" xfId="0" applyNumberFormat="1" applyFont="1" applyFill="1" applyBorder="1" applyAlignment="1">
      <alignment horizontal="right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vertical="center" wrapText="1"/>
    </xf>
    <xf numFmtId="0" fontId="14" fillId="35" borderId="0" xfId="0" applyFont="1" applyFill="1" applyAlignment="1">
      <alignment horizontal="left" vertical="top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 wrapText="1"/>
    </xf>
    <xf numFmtId="3" fontId="14" fillId="2" borderId="27" xfId="0" applyNumberFormat="1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right" vertical="center" wrapText="1"/>
    </xf>
    <xf numFmtId="3" fontId="14" fillId="35" borderId="13" xfId="0" applyNumberFormat="1" applyFont="1" applyFill="1" applyBorder="1" applyAlignment="1">
      <alignment horizontal="right" vertical="center" wrapText="1"/>
    </xf>
    <xf numFmtId="0" fontId="67" fillId="2" borderId="13" xfId="0" applyFont="1" applyFill="1" applyBorder="1" applyAlignment="1">
      <alignment horizontal="left" vertical="center" wrapText="1"/>
    </xf>
    <xf numFmtId="0" fontId="67" fillId="2" borderId="13" xfId="0" applyFont="1" applyFill="1" applyBorder="1" applyAlignment="1">
      <alignment horizontal="center" vertical="center" wrapText="1"/>
    </xf>
    <xf numFmtId="3" fontId="67" fillId="2" borderId="13" xfId="0" applyNumberFormat="1" applyFont="1" applyFill="1" applyBorder="1" applyAlignment="1">
      <alignment horizontal="righ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right" vertical="center" wrapText="1"/>
    </xf>
    <xf numFmtId="0" fontId="9" fillId="35" borderId="28" xfId="0" applyFont="1" applyFill="1" applyBorder="1" applyAlignment="1">
      <alignment horizontal="right" vertical="center" wrapText="1"/>
    </xf>
    <xf numFmtId="3" fontId="9" fillId="35" borderId="27" xfId="0" applyNumberFormat="1" applyFont="1" applyFill="1" applyBorder="1" applyAlignment="1">
      <alignment horizontal="right" vertical="center" wrapText="1"/>
    </xf>
    <xf numFmtId="3" fontId="9" fillId="35" borderId="28" xfId="0" applyNumberFormat="1" applyFont="1" applyFill="1" applyBorder="1" applyAlignment="1">
      <alignment horizontal="right" vertical="center" wrapText="1"/>
    </xf>
    <xf numFmtId="0" fontId="15" fillId="35" borderId="24" xfId="0" applyFont="1" applyFill="1" applyBorder="1" applyAlignment="1">
      <alignment horizontal="center" vertical="center" textRotation="90" wrapText="1"/>
    </xf>
    <xf numFmtId="0" fontId="15" fillId="35" borderId="32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left" vertical="center" wrapText="1"/>
    </xf>
    <xf numFmtId="0" fontId="23" fillId="35" borderId="37" xfId="0" applyFont="1" applyFill="1" applyBorder="1" applyAlignment="1">
      <alignment horizontal="center" vertical="center" wrapText="1"/>
    </xf>
    <xf numFmtId="3" fontId="23" fillId="35" borderId="37" xfId="0" applyNumberFormat="1" applyFont="1" applyFill="1" applyBorder="1" applyAlignment="1">
      <alignment horizontal="right" vertical="center" wrapText="1"/>
    </xf>
    <xf numFmtId="3" fontId="23" fillId="35" borderId="38" xfId="0" applyNumberFormat="1" applyFont="1" applyFill="1" applyBorder="1" applyAlignment="1">
      <alignment horizontal="right" vertical="center" wrapText="1"/>
    </xf>
    <xf numFmtId="0" fontId="23" fillId="35" borderId="37" xfId="0" applyFont="1" applyFill="1" applyBorder="1" applyAlignment="1">
      <alignment horizontal="right" vertical="center" wrapText="1"/>
    </xf>
    <xf numFmtId="0" fontId="23" fillId="35" borderId="38" xfId="0" applyFont="1" applyFill="1" applyBorder="1" applyAlignment="1">
      <alignment horizontal="right" vertical="center" wrapText="1"/>
    </xf>
    <xf numFmtId="0" fontId="23" fillId="35" borderId="39" xfId="0" applyFont="1" applyFill="1" applyBorder="1" applyAlignment="1">
      <alignment horizontal="left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right" vertical="center" wrapText="1"/>
    </xf>
    <xf numFmtId="0" fontId="23" fillId="35" borderId="41" xfId="0" applyFont="1" applyFill="1" applyBorder="1" applyAlignment="1">
      <alignment horizontal="right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left" vertical="center" wrapText="1"/>
    </xf>
    <xf numFmtId="0" fontId="14" fillId="35" borderId="37" xfId="0" applyFont="1" applyFill="1" applyBorder="1" applyAlignment="1">
      <alignment horizontal="center" vertical="center" wrapText="1"/>
    </xf>
    <xf numFmtId="3" fontId="14" fillId="35" borderId="37" xfId="0" applyNumberFormat="1" applyFont="1" applyFill="1" applyBorder="1" applyAlignment="1">
      <alignment horizontal="right" vertical="center" wrapText="1"/>
    </xf>
    <xf numFmtId="0" fontId="14" fillId="35" borderId="37" xfId="0" applyFont="1" applyFill="1" applyBorder="1" applyAlignment="1">
      <alignment horizontal="right" vertical="center" wrapText="1"/>
    </xf>
    <xf numFmtId="0" fontId="14" fillId="2" borderId="37" xfId="0" applyFont="1" applyFill="1" applyBorder="1" applyAlignment="1">
      <alignment horizontal="left" vertical="center" wrapText="1"/>
    </xf>
    <xf numFmtId="3" fontId="14" fillId="2" borderId="37" xfId="0" applyNumberFormat="1" applyFont="1" applyFill="1" applyBorder="1" applyAlignment="1">
      <alignment horizontal="right" vertical="center" wrapText="1"/>
    </xf>
    <xf numFmtId="0" fontId="14" fillId="2" borderId="37" xfId="0" applyFont="1" applyFill="1" applyBorder="1" applyAlignment="1">
      <alignment horizontal="right" vertical="center" wrapText="1"/>
    </xf>
    <xf numFmtId="0" fontId="14" fillId="2" borderId="44" xfId="0" applyFont="1" applyFill="1" applyBorder="1" applyAlignment="1">
      <alignment horizontal="right" vertical="center" wrapText="1"/>
    </xf>
    <xf numFmtId="0" fontId="14" fillId="35" borderId="44" xfId="0" applyFont="1" applyFill="1" applyBorder="1" applyAlignment="1">
      <alignment horizontal="right" vertical="center" wrapText="1"/>
    </xf>
    <xf numFmtId="0" fontId="9" fillId="35" borderId="45" xfId="0" applyFont="1" applyFill="1" applyBorder="1" applyAlignment="1">
      <alignment horizontal="left" vertical="center" wrapText="1"/>
    </xf>
    <xf numFmtId="0" fontId="9" fillId="35" borderId="45" xfId="0" applyFont="1" applyFill="1" applyBorder="1" applyAlignment="1">
      <alignment horizontal="center" vertical="center" wrapText="1"/>
    </xf>
    <xf numFmtId="3" fontId="9" fillId="35" borderId="45" xfId="0" applyNumberFormat="1" applyFont="1" applyFill="1" applyBorder="1" applyAlignment="1">
      <alignment horizontal="right" vertical="center" wrapText="1"/>
    </xf>
    <xf numFmtId="216" fontId="9" fillId="35" borderId="45" xfId="0" applyNumberFormat="1" applyFont="1" applyFill="1" applyBorder="1" applyAlignment="1">
      <alignment horizontal="right" vertical="center" wrapText="1"/>
    </xf>
    <xf numFmtId="0" fontId="9" fillId="35" borderId="45" xfId="0" applyFont="1" applyFill="1" applyBorder="1" applyAlignment="1">
      <alignment horizontal="right" vertical="center" wrapText="1"/>
    </xf>
    <xf numFmtId="216" fontId="9" fillId="35" borderId="46" xfId="0" applyNumberFormat="1" applyFont="1" applyFill="1" applyBorder="1" applyAlignment="1">
      <alignment horizontal="righ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9" fillId="2" borderId="48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58" applyFont="1">
      <alignment/>
      <protection/>
    </xf>
    <xf numFmtId="0" fontId="6" fillId="0" borderId="0" xfId="0" applyFont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 textRotation="90" wrapText="1"/>
    </xf>
    <xf numFmtId="0" fontId="2" fillId="34" borderId="51" xfId="0" applyFont="1" applyFill="1" applyBorder="1" applyAlignment="1">
      <alignment vertical="center" textRotation="90" wrapText="1"/>
    </xf>
    <xf numFmtId="0" fontId="0" fillId="14" borderId="39" xfId="0" applyFont="1" applyFill="1" applyBorder="1" applyAlignment="1">
      <alignment horizontal="center" vertical="center" wrapText="1"/>
    </xf>
    <xf numFmtId="0" fontId="0" fillId="14" borderId="5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2" fillId="14" borderId="52" xfId="0" applyFont="1" applyFill="1" applyBorder="1" applyAlignment="1">
      <alignment horizontal="center" vertical="center" wrapText="1"/>
    </xf>
    <xf numFmtId="0" fontId="2" fillId="14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7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top" wrapText="1"/>
    </xf>
    <xf numFmtId="0" fontId="23" fillId="35" borderId="58" xfId="0" applyFont="1" applyFill="1" applyBorder="1" applyAlignment="1">
      <alignment horizontal="left" vertical="top"/>
    </xf>
    <xf numFmtId="0" fontId="17" fillId="35" borderId="59" xfId="0" applyFont="1" applyFill="1" applyBorder="1" applyAlignment="1">
      <alignment horizontal="center" vertical="center" wrapText="1"/>
    </xf>
    <xf numFmtId="0" fontId="17" fillId="35" borderId="60" xfId="0" applyFont="1" applyFill="1" applyBorder="1" applyAlignment="1">
      <alignment horizontal="center" vertical="center" wrapText="1"/>
    </xf>
    <xf numFmtId="0" fontId="17" fillId="35" borderId="61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17" fillId="35" borderId="63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left" vertical="top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top" wrapText="1"/>
    </xf>
    <xf numFmtId="0" fontId="21" fillId="35" borderId="24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3" fontId="14" fillId="2" borderId="27" xfId="0" applyNumberFormat="1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right" vertical="center" wrapText="1"/>
    </xf>
    <xf numFmtId="0" fontId="21" fillId="35" borderId="30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0" fillId="35" borderId="0" xfId="0" applyFont="1" applyFill="1" applyAlignment="1">
      <alignment horizontal="center" vertical="top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right" vertical="center" wrapText="1"/>
    </xf>
    <xf numFmtId="0" fontId="14" fillId="35" borderId="28" xfId="0" applyFont="1" applyFill="1" applyBorder="1" applyAlignment="1">
      <alignment horizontal="right" vertical="center" wrapText="1"/>
    </xf>
    <xf numFmtId="0" fontId="15" fillId="35" borderId="24" xfId="0" applyFont="1" applyFill="1" applyBorder="1" applyAlignment="1">
      <alignment horizontal="center" vertical="center" textRotation="90" wrapText="1"/>
    </xf>
    <xf numFmtId="0" fontId="15" fillId="35" borderId="25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textRotation="90" wrapText="1"/>
    </xf>
    <xf numFmtId="0" fontId="15" fillId="35" borderId="65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textRotation="90" wrapText="1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66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9" fillId="35" borderId="58" xfId="0" applyFont="1" applyFill="1" applyBorder="1" applyAlignment="1">
      <alignment horizontal="left" vertical="top"/>
    </xf>
    <xf numFmtId="0" fontId="15" fillId="35" borderId="68" xfId="0" applyFont="1" applyFill="1" applyBorder="1" applyAlignment="1">
      <alignment horizontal="center" vertical="center" textRotation="90" wrapText="1"/>
    </xf>
    <xf numFmtId="0" fontId="15" fillId="35" borderId="69" xfId="0" applyFont="1" applyFill="1" applyBorder="1" applyAlignment="1">
      <alignment horizontal="center" vertical="center" textRotation="90" wrapText="1"/>
    </xf>
    <xf numFmtId="0" fontId="15" fillId="35" borderId="37" xfId="0" applyFont="1" applyFill="1" applyBorder="1" applyAlignment="1">
      <alignment horizontal="center" vertical="center" textRotation="90" wrapText="1"/>
    </xf>
    <xf numFmtId="3" fontId="14" fillId="35" borderId="37" xfId="0" applyNumberFormat="1" applyFont="1" applyFill="1" applyBorder="1" applyAlignment="1">
      <alignment horizontal="right" vertical="center" wrapText="1"/>
    </xf>
    <xf numFmtId="0" fontId="14" fillId="35" borderId="37" xfId="0" applyFont="1" applyFill="1" applyBorder="1" applyAlignment="1">
      <alignment horizontal="right" vertical="center" wrapText="1"/>
    </xf>
    <xf numFmtId="0" fontId="14" fillId="35" borderId="70" xfId="0" applyFont="1" applyFill="1" applyBorder="1" applyAlignment="1">
      <alignment horizontal="right" vertical="center" wrapText="1"/>
    </xf>
    <xf numFmtId="3" fontId="14" fillId="2" borderId="37" xfId="0" applyNumberFormat="1" applyFont="1" applyFill="1" applyBorder="1" applyAlignment="1">
      <alignment horizontal="right" vertical="center" wrapText="1"/>
    </xf>
    <xf numFmtId="0" fontId="14" fillId="2" borderId="37" xfId="0" applyFont="1" applyFill="1" applyBorder="1" applyAlignment="1">
      <alignment horizontal="right" vertical="center" wrapText="1"/>
    </xf>
    <xf numFmtId="0" fontId="14" fillId="2" borderId="70" xfId="0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35" borderId="27" xfId="0" applyFont="1" applyFill="1" applyBorder="1" applyAlignment="1">
      <alignment horizontal="right" vertical="center" wrapText="1"/>
    </xf>
    <xf numFmtId="0" fontId="10" fillId="35" borderId="30" xfId="0" applyFont="1" applyFill="1" applyBorder="1" applyAlignment="1">
      <alignment horizontal="center" vertical="center" wrapText="1"/>
    </xf>
    <xf numFmtId="3" fontId="9" fillId="35" borderId="27" xfId="0" applyNumberFormat="1" applyFont="1" applyFill="1" applyBorder="1" applyAlignment="1">
      <alignment horizontal="right"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204" fontId="2" fillId="0" borderId="13" xfId="42" applyNumberFormat="1" applyFont="1" applyFill="1" applyBorder="1" applyAlignment="1">
      <alignment horizontal="left" vertical="center"/>
    </xf>
    <xf numFmtId="3" fontId="68" fillId="0" borderId="13" xfId="0" applyNumberFormat="1" applyFont="1" applyFill="1" applyBorder="1" applyAlignment="1">
      <alignment vertical="center" wrapText="1"/>
    </xf>
    <xf numFmtId="194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 horizontal="center" vertical="center" wrapText="1"/>
    </xf>
    <xf numFmtId="177" fontId="2" fillId="0" borderId="13" xfId="43" applyFont="1" applyFill="1" applyBorder="1" applyAlignment="1">
      <alignment horizontal="right" vertical="center" wrapText="1"/>
    </xf>
    <xf numFmtId="204" fontId="2" fillId="0" borderId="13" xfId="42" applyNumberFormat="1" applyFont="1" applyFill="1" applyBorder="1" applyAlignment="1">
      <alignment horizontal="right" vertical="center" wrapText="1"/>
    </xf>
    <xf numFmtId="204" fontId="2" fillId="0" borderId="13" xfId="42" applyNumberFormat="1" applyFont="1" applyFill="1" applyBorder="1" applyAlignment="1">
      <alignment horizontal="center" vertical="center" wrapText="1"/>
    </xf>
    <xf numFmtId="204" fontId="2" fillId="0" borderId="13" xfId="0" applyNumberFormat="1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4" fontId="3" fillId="0" borderId="14" xfId="42" applyNumberFormat="1" applyFont="1" applyFill="1" applyBorder="1" applyAlignment="1">
      <alignment horizontal="center" vertical="center" wrapText="1"/>
    </xf>
    <xf numFmtId="204" fontId="3" fillId="0" borderId="15" xfId="42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vertical="center" wrapText="1"/>
    </xf>
    <xf numFmtId="204" fontId="2" fillId="0" borderId="17" xfId="42" applyNumberFormat="1" applyFont="1" applyFill="1" applyBorder="1" applyAlignment="1">
      <alignment horizontal="center" vertical="center" wrapText="1"/>
    </xf>
    <xf numFmtId="204" fontId="3" fillId="0" borderId="16" xfId="42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204" fontId="3" fillId="0" borderId="17" xfId="42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04" fontId="2" fillId="0" borderId="0" xfId="0" applyNumberFormat="1" applyFont="1" applyFill="1" applyAlignment="1">
      <alignment/>
    </xf>
    <xf numFmtId="0" fontId="69" fillId="0" borderId="72" xfId="0" applyFont="1" applyFill="1" applyBorder="1" applyAlignment="1">
      <alignment horizontal="right" vertical="center" wrapText="1"/>
    </xf>
    <xf numFmtId="0" fontId="69" fillId="0" borderId="73" xfId="0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vertical="center" wrapText="1"/>
    </xf>
    <xf numFmtId="204" fontId="2" fillId="0" borderId="19" xfId="42" applyNumberFormat="1" applyFont="1" applyFill="1" applyBorder="1" applyAlignment="1">
      <alignment horizontal="center" vertical="center" wrapText="1"/>
    </xf>
    <xf numFmtId="204" fontId="3" fillId="0" borderId="20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òºð-íèéò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715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6877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2657475</xdr:colOff>
      <xdr:row>0</xdr:row>
      <xdr:rowOff>85725</xdr:rowOff>
    </xdr:from>
    <xdr:to>
      <xdr:col>3</xdr:col>
      <xdr:colOff>219075</xdr:colOff>
      <xdr:row>1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85725"/>
          <a:ext cx="2343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АЖИЛЛАГЧИД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албан тушаал, хүйсээр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342900"/>
          <a:ext cx="3228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3"/>
  <sheetViews>
    <sheetView zoomScalePageLayoutView="0" workbookViewId="0" topLeftCell="A16">
      <selection activeCell="G33" sqref="G33"/>
    </sheetView>
  </sheetViews>
  <sheetFormatPr defaultColWidth="9.125" defaultRowHeight="12.75"/>
  <cols>
    <col min="1" max="16384" width="9.125" style="1" customWidth="1"/>
  </cols>
  <sheetData>
    <row r="1" ht="12">
      <c r="A1" s="2"/>
    </row>
    <row r="2" spans="1:9" ht="12.75" thickBot="1">
      <c r="A2" s="3"/>
      <c r="B2" s="4"/>
      <c r="C2" s="4"/>
      <c r="D2" s="4"/>
      <c r="E2" s="4"/>
      <c r="F2" s="4"/>
      <c r="G2" s="4"/>
      <c r="H2" s="4"/>
      <c r="I2" s="4"/>
    </row>
    <row r="3" ht="12.75" thickTop="1">
      <c r="A3" s="2"/>
    </row>
    <row r="4" ht="12">
      <c r="A4" s="2"/>
    </row>
    <row r="5" ht="12">
      <c r="A5" s="2"/>
    </row>
    <row r="6" ht="12">
      <c r="A6" s="2"/>
    </row>
    <row r="7" ht="12">
      <c r="A7" s="2"/>
    </row>
    <row r="8" ht="12">
      <c r="A8" s="2"/>
    </row>
    <row r="9" ht="12">
      <c r="A9" s="2"/>
    </row>
    <row r="10" ht="12">
      <c r="A10" s="2"/>
    </row>
    <row r="11" ht="12">
      <c r="A11" s="2"/>
    </row>
    <row r="12" ht="12">
      <c r="A12" s="2"/>
    </row>
    <row r="13" ht="12">
      <c r="A13" s="2"/>
    </row>
    <row r="14" ht="12">
      <c r="A14" s="2"/>
    </row>
    <row r="15" ht="12">
      <c r="A15" s="2"/>
    </row>
    <row r="16" ht="12">
      <c r="A16" s="2"/>
    </row>
    <row r="17" ht="12">
      <c r="A17" s="2"/>
    </row>
    <row r="18" ht="12">
      <c r="A18" s="2"/>
    </row>
    <row r="19" ht="12">
      <c r="A19" s="2"/>
    </row>
    <row r="20" ht="12">
      <c r="A20" s="2"/>
    </row>
    <row r="21" ht="12">
      <c r="A21" s="2"/>
    </row>
    <row r="22" ht="12">
      <c r="A22" s="2"/>
    </row>
    <row r="23" ht="12">
      <c r="A23" s="2"/>
    </row>
    <row r="24" ht="12">
      <c r="A24" s="2"/>
    </row>
    <row r="25" ht="12">
      <c r="A25" s="2"/>
    </row>
    <row r="26" ht="12">
      <c r="A26" s="2"/>
    </row>
    <row r="27" ht="12">
      <c r="A27" s="2"/>
    </row>
    <row r="28" ht="12">
      <c r="A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spans="1:8" ht="22.5">
      <c r="A41" s="2"/>
      <c r="C41" s="5" t="s">
        <v>106</v>
      </c>
      <c r="D41" s="6"/>
      <c r="E41" s="6"/>
      <c r="H41" s="2"/>
    </row>
    <row r="42" spans="1:9" ht="12.75" thickBot="1">
      <c r="A42" s="2"/>
      <c r="C42" s="4"/>
      <c r="D42" s="4"/>
      <c r="E42" s="4"/>
      <c r="F42" s="4"/>
      <c r="G42" s="4"/>
      <c r="H42" s="3"/>
      <c r="I42" s="4"/>
    </row>
    <row r="43" spans="1:8" ht="12.75" thickTop="1">
      <c r="A43" s="2"/>
      <c r="H43" s="2"/>
    </row>
    <row r="44" spans="1:8" ht="12">
      <c r="A44" s="2"/>
      <c r="H44" s="2"/>
    </row>
    <row r="45" spans="1:8" ht="12">
      <c r="A45" s="2"/>
      <c r="H45" s="2"/>
    </row>
    <row r="46" spans="1:8" ht="12">
      <c r="A46" s="2"/>
      <c r="H46" s="2"/>
    </row>
    <row r="47" spans="1:8" ht="12">
      <c r="A47" s="2"/>
      <c r="H47" s="2"/>
    </row>
    <row r="48" spans="1:8" ht="12">
      <c r="A48" s="2"/>
      <c r="H48" s="2"/>
    </row>
    <row r="49" spans="1:8" ht="12">
      <c r="A49" s="2"/>
      <c r="H49" s="2"/>
    </row>
    <row r="50" spans="1:8" ht="12">
      <c r="A50" s="2"/>
      <c r="H50" s="2"/>
    </row>
    <row r="51" spans="1:8" ht="12">
      <c r="A51" s="2"/>
      <c r="H51" s="2"/>
    </row>
    <row r="52" spans="1:8" ht="12">
      <c r="A52" s="2"/>
      <c r="H52" s="2"/>
    </row>
    <row r="53" spans="1:8" ht="12">
      <c r="A53" s="2"/>
      <c r="H5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K32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14.75390625" style="0" customWidth="1"/>
    <col min="2" max="2" width="4.75390625" style="0" customWidth="1"/>
    <col min="3" max="4" width="8.50390625" style="0" customWidth="1"/>
    <col min="5" max="5" width="7.25390625" style="0" customWidth="1"/>
    <col min="6" max="6" width="7.75390625" style="0" customWidth="1"/>
    <col min="7" max="7" width="0.12890625" style="0" customWidth="1"/>
    <col min="8" max="8" width="6.125" style="0" customWidth="1"/>
    <col min="9" max="9" width="4.75390625" style="0" customWidth="1"/>
    <col min="10" max="10" width="6.75390625" style="0" customWidth="1"/>
    <col min="11" max="11" width="4.875" style="0" customWidth="1"/>
    <col min="12" max="12" width="5.50390625" style="0" customWidth="1"/>
    <col min="13" max="13" width="4.75390625" style="0" customWidth="1"/>
    <col min="14" max="14" width="6.00390625" style="0" customWidth="1"/>
    <col min="15" max="15" width="3.875" style="0" customWidth="1"/>
    <col min="16" max="16" width="8.00390625" style="0" customWidth="1"/>
    <col min="17" max="34" width="6.25390625" style="0" customWidth="1"/>
    <col min="35" max="36" width="0.2421875" style="0" customWidth="1"/>
    <col min="37" max="37" width="3.50390625" style="0" customWidth="1"/>
  </cols>
  <sheetData>
    <row r="1" spans="1:37" ht="15" customHeight="1">
      <c r="A1" s="152" t="s">
        <v>130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34"/>
      <c r="AK1" s="34"/>
    </row>
    <row r="2" spans="1:37" ht="18" customHeight="1">
      <c r="A2" s="164" t="s">
        <v>389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34"/>
      <c r="AK2" s="34"/>
    </row>
    <row r="3" spans="1:37" ht="6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8" customHeight="1" thickBot="1">
      <c r="A4" s="164" t="s">
        <v>132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34"/>
      <c r="AK4" s="34"/>
    </row>
    <row r="5" spans="1:37" ht="0.75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34"/>
      <c r="AJ5" s="34"/>
      <c r="AK5" s="34"/>
    </row>
    <row r="6" spans="1:37" ht="9.75" customHeight="1" thickBot="1">
      <c r="A6" s="174" t="s">
        <v>13</v>
      </c>
      <c r="B6" s="173" t="s">
        <v>198</v>
      </c>
      <c r="C6" s="174" t="s">
        <v>77</v>
      </c>
      <c r="D6" s="175" t="s">
        <v>129</v>
      </c>
      <c r="E6" s="175"/>
      <c r="F6" s="175"/>
      <c r="G6" s="175"/>
      <c r="H6" s="175"/>
      <c r="I6" s="175"/>
      <c r="J6" s="181" t="s">
        <v>134</v>
      </c>
      <c r="K6" s="175" t="s">
        <v>129</v>
      </c>
      <c r="L6" s="175"/>
      <c r="M6" s="175"/>
      <c r="N6" s="175"/>
      <c r="O6" s="175"/>
      <c r="P6" s="176" t="s">
        <v>135</v>
      </c>
      <c r="Q6" s="175" t="s">
        <v>129</v>
      </c>
      <c r="R6" s="175"/>
      <c r="S6" s="175"/>
      <c r="T6" s="175"/>
      <c r="U6" s="175"/>
      <c r="V6" s="176" t="s">
        <v>136</v>
      </c>
      <c r="W6" s="175" t="s">
        <v>129</v>
      </c>
      <c r="X6" s="175"/>
      <c r="Y6" s="175"/>
      <c r="Z6" s="175"/>
      <c r="AA6" s="175"/>
      <c r="AB6" s="176" t="s">
        <v>137</v>
      </c>
      <c r="AC6" s="177" t="s">
        <v>129</v>
      </c>
      <c r="AD6" s="177"/>
      <c r="AE6" s="177"/>
      <c r="AF6" s="177"/>
      <c r="AG6" s="177"/>
      <c r="AH6" s="177"/>
      <c r="AI6" s="177"/>
      <c r="AJ6" s="34"/>
      <c r="AK6" s="34"/>
    </row>
    <row r="7" spans="1:37" ht="18" customHeight="1" thickBot="1">
      <c r="A7" s="174"/>
      <c r="B7" s="173"/>
      <c r="C7" s="174"/>
      <c r="D7" s="174" t="s">
        <v>90</v>
      </c>
      <c r="E7" s="174" t="s">
        <v>138</v>
      </c>
      <c r="F7" s="175" t="s">
        <v>129</v>
      </c>
      <c r="G7" s="175"/>
      <c r="H7" s="176" t="s">
        <v>390</v>
      </c>
      <c r="I7" s="94" t="s">
        <v>129</v>
      </c>
      <c r="J7" s="182"/>
      <c r="K7" s="174" t="s">
        <v>90</v>
      </c>
      <c r="L7" s="176" t="s">
        <v>138</v>
      </c>
      <c r="M7" s="94" t="s">
        <v>129</v>
      </c>
      <c r="N7" s="176" t="s">
        <v>390</v>
      </c>
      <c r="O7" s="94" t="s">
        <v>129</v>
      </c>
      <c r="P7" s="176"/>
      <c r="Q7" s="174" t="s">
        <v>90</v>
      </c>
      <c r="R7" s="176" t="s">
        <v>138</v>
      </c>
      <c r="S7" s="94" t="s">
        <v>129</v>
      </c>
      <c r="T7" s="176" t="s">
        <v>390</v>
      </c>
      <c r="U7" s="94" t="s">
        <v>129</v>
      </c>
      <c r="V7" s="176"/>
      <c r="W7" s="174" t="s">
        <v>90</v>
      </c>
      <c r="X7" s="176" t="s">
        <v>138</v>
      </c>
      <c r="Y7" s="94" t="s">
        <v>129</v>
      </c>
      <c r="Z7" s="176" t="s">
        <v>390</v>
      </c>
      <c r="AA7" s="94" t="s">
        <v>129</v>
      </c>
      <c r="AB7" s="176"/>
      <c r="AC7" s="174" t="s">
        <v>90</v>
      </c>
      <c r="AD7" s="176" t="s">
        <v>138</v>
      </c>
      <c r="AE7" s="176"/>
      <c r="AF7" s="94" t="s">
        <v>129</v>
      </c>
      <c r="AG7" s="176" t="s">
        <v>390</v>
      </c>
      <c r="AH7" s="178" t="s">
        <v>129</v>
      </c>
      <c r="AI7" s="178"/>
      <c r="AJ7" s="34"/>
      <c r="AK7" s="34"/>
    </row>
    <row r="8" spans="1:37" ht="44.25" customHeight="1" thickBot="1">
      <c r="A8" s="174"/>
      <c r="B8" s="173"/>
      <c r="C8" s="174"/>
      <c r="D8" s="174"/>
      <c r="E8" s="174"/>
      <c r="F8" s="174" t="s">
        <v>90</v>
      </c>
      <c r="G8" s="174"/>
      <c r="H8" s="176"/>
      <c r="I8" s="75" t="s">
        <v>90</v>
      </c>
      <c r="J8" s="183"/>
      <c r="K8" s="174"/>
      <c r="L8" s="176"/>
      <c r="M8" s="75" t="s">
        <v>90</v>
      </c>
      <c r="N8" s="176"/>
      <c r="O8" s="75" t="s">
        <v>90</v>
      </c>
      <c r="P8" s="176"/>
      <c r="Q8" s="174"/>
      <c r="R8" s="176"/>
      <c r="S8" s="75" t="s">
        <v>90</v>
      </c>
      <c r="T8" s="176"/>
      <c r="U8" s="75" t="s">
        <v>90</v>
      </c>
      <c r="V8" s="176"/>
      <c r="W8" s="174"/>
      <c r="X8" s="176"/>
      <c r="Y8" s="75" t="s">
        <v>90</v>
      </c>
      <c r="Z8" s="176"/>
      <c r="AA8" s="75" t="s">
        <v>90</v>
      </c>
      <c r="AB8" s="176"/>
      <c r="AC8" s="174"/>
      <c r="AD8" s="176"/>
      <c r="AE8" s="176"/>
      <c r="AF8" s="75" t="s">
        <v>90</v>
      </c>
      <c r="AG8" s="176"/>
      <c r="AH8" s="179" t="s">
        <v>90</v>
      </c>
      <c r="AI8" s="179"/>
      <c r="AJ8" s="34"/>
      <c r="AK8" s="34"/>
    </row>
    <row r="9" spans="1:37" ht="15" customHeight="1" thickBot="1">
      <c r="A9" s="99" t="s">
        <v>14</v>
      </c>
      <c r="B9" s="113">
        <v>1</v>
      </c>
      <c r="C9" s="100">
        <v>148446</v>
      </c>
      <c r="D9" s="100">
        <v>90573</v>
      </c>
      <c r="E9" s="100">
        <v>17566</v>
      </c>
      <c r="F9" s="187">
        <v>10554</v>
      </c>
      <c r="G9" s="188"/>
      <c r="H9" s="101">
        <v>80</v>
      </c>
      <c r="I9" s="101">
        <v>36</v>
      </c>
      <c r="J9" s="101">
        <v>98</v>
      </c>
      <c r="K9" s="101">
        <v>14</v>
      </c>
      <c r="L9" s="101">
        <v>64</v>
      </c>
      <c r="M9" s="101">
        <v>5</v>
      </c>
      <c r="N9" s="101" t="s">
        <v>129</v>
      </c>
      <c r="O9" s="101" t="s">
        <v>129</v>
      </c>
      <c r="P9" s="100">
        <v>119203</v>
      </c>
      <c r="Q9" s="100">
        <v>71622</v>
      </c>
      <c r="R9" s="100">
        <v>14002</v>
      </c>
      <c r="S9" s="100">
        <v>8197</v>
      </c>
      <c r="T9" s="101">
        <v>78</v>
      </c>
      <c r="U9" s="101">
        <v>34</v>
      </c>
      <c r="V9" s="100">
        <v>25753</v>
      </c>
      <c r="W9" s="100">
        <v>17066</v>
      </c>
      <c r="X9" s="100">
        <v>3398</v>
      </c>
      <c r="Y9" s="100">
        <v>2288</v>
      </c>
      <c r="Z9" s="101">
        <v>2</v>
      </c>
      <c r="AA9" s="101">
        <v>2</v>
      </c>
      <c r="AB9" s="100">
        <v>3392</v>
      </c>
      <c r="AC9" s="100">
        <v>1871</v>
      </c>
      <c r="AD9" s="188">
        <v>102</v>
      </c>
      <c r="AE9" s="188"/>
      <c r="AF9" s="101">
        <v>64</v>
      </c>
      <c r="AG9" s="102" t="s">
        <v>129</v>
      </c>
      <c r="AH9" s="189" t="s">
        <v>129</v>
      </c>
      <c r="AI9" s="189"/>
      <c r="AJ9" s="34"/>
      <c r="AK9" s="34"/>
    </row>
    <row r="10" spans="1:37" ht="15" customHeight="1" thickBot="1">
      <c r="A10" s="95" t="s">
        <v>354</v>
      </c>
      <c r="B10" s="96">
        <v>2</v>
      </c>
      <c r="C10" s="98">
        <v>959</v>
      </c>
      <c r="D10" s="98">
        <v>510</v>
      </c>
      <c r="E10" s="98">
        <v>21</v>
      </c>
      <c r="F10" s="185">
        <v>12</v>
      </c>
      <c r="G10" s="185"/>
      <c r="H10" s="98" t="s">
        <v>129</v>
      </c>
      <c r="I10" s="98" t="s">
        <v>129</v>
      </c>
      <c r="J10" s="98" t="s">
        <v>129</v>
      </c>
      <c r="K10" s="98" t="s">
        <v>129</v>
      </c>
      <c r="L10" s="98" t="s">
        <v>129</v>
      </c>
      <c r="M10" s="98" t="s">
        <v>129</v>
      </c>
      <c r="N10" s="98" t="s">
        <v>129</v>
      </c>
      <c r="O10" s="98" t="s">
        <v>129</v>
      </c>
      <c r="P10" s="98">
        <v>380</v>
      </c>
      <c r="Q10" s="98">
        <v>209</v>
      </c>
      <c r="R10" s="98">
        <v>10</v>
      </c>
      <c r="S10" s="98">
        <v>3</v>
      </c>
      <c r="T10" s="98" t="s">
        <v>129</v>
      </c>
      <c r="U10" s="98" t="s">
        <v>129</v>
      </c>
      <c r="V10" s="98">
        <v>363</v>
      </c>
      <c r="W10" s="98">
        <v>203</v>
      </c>
      <c r="X10" s="98">
        <v>3</v>
      </c>
      <c r="Y10" s="98">
        <v>3</v>
      </c>
      <c r="Z10" s="98" t="s">
        <v>129</v>
      </c>
      <c r="AA10" s="98" t="s">
        <v>129</v>
      </c>
      <c r="AB10" s="98">
        <v>216</v>
      </c>
      <c r="AC10" s="98">
        <v>98</v>
      </c>
      <c r="AD10" s="185">
        <v>8</v>
      </c>
      <c r="AE10" s="185"/>
      <c r="AF10" s="98">
        <v>6</v>
      </c>
      <c r="AG10" s="103" t="s">
        <v>129</v>
      </c>
      <c r="AH10" s="186" t="s">
        <v>129</v>
      </c>
      <c r="AI10" s="186"/>
      <c r="AJ10" s="34"/>
      <c r="AK10" s="34"/>
    </row>
    <row r="11" spans="1:37" ht="15" customHeight="1" thickBot="1">
      <c r="A11" s="95" t="s">
        <v>355</v>
      </c>
      <c r="B11" s="96">
        <v>3</v>
      </c>
      <c r="C11" s="97">
        <v>71354</v>
      </c>
      <c r="D11" s="97">
        <v>42231</v>
      </c>
      <c r="E11" s="97">
        <v>8799</v>
      </c>
      <c r="F11" s="184">
        <v>5188</v>
      </c>
      <c r="G11" s="185"/>
      <c r="H11" s="98">
        <v>40</v>
      </c>
      <c r="I11" s="98">
        <v>18</v>
      </c>
      <c r="J11" s="98">
        <v>89</v>
      </c>
      <c r="K11" s="98">
        <v>14</v>
      </c>
      <c r="L11" s="98">
        <v>58</v>
      </c>
      <c r="M11" s="98">
        <v>5</v>
      </c>
      <c r="N11" s="98" t="s">
        <v>129</v>
      </c>
      <c r="O11" s="98" t="s">
        <v>129</v>
      </c>
      <c r="P11" s="97">
        <v>52436</v>
      </c>
      <c r="Q11" s="97">
        <v>30259</v>
      </c>
      <c r="R11" s="97">
        <v>6635</v>
      </c>
      <c r="S11" s="97">
        <v>3766</v>
      </c>
      <c r="T11" s="98">
        <v>38</v>
      </c>
      <c r="U11" s="98">
        <v>16</v>
      </c>
      <c r="V11" s="97">
        <v>16077</v>
      </c>
      <c r="W11" s="97">
        <v>10432</v>
      </c>
      <c r="X11" s="97">
        <v>2018</v>
      </c>
      <c r="Y11" s="97">
        <v>1363</v>
      </c>
      <c r="Z11" s="98">
        <v>2</v>
      </c>
      <c r="AA11" s="98">
        <v>2</v>
      </c>
      <c r="AB11" s="97">
        <v>2752</v>
      </c>
      <c r="AC11" s="97">
        <v>1526</v>
      </c>
      <c r="AD11" s="185">
        <v>88</v>
      </c>
      <c r="AE11" s="185"/>
      <c r="AF11" s="98">
        <v>54</v>
      </c>
      <c r="AG11" s="103" t="s">
        <v>129</v>
      </c>
      <c r="AH11" s="186" t="s">
        <v>129</v>
      </c>
      <c r="AI11" s="186"/>
      <c r="AJ11" s="34"/>
      <c r="AK11" s="34"/>
    </row>
    <row r="12" spans="1:37" ht="15" customHeight="1" thickBot="1">
      <c r="A12" s="95" t="s">
        <v>356</v>
      </c>
      <c r="B12" s="96">
        <v>4</v>
      </c>
      <c r="C12" s="97">
        <v>3318</v>
      </c>
      <c r="D12" s="97">
        <v>2172</v>
      </c>
      <c r="E12" s="98">
        <v>259</v>
      </c>
      <c r="F12" s="185">
        <v>148</v>
      </c>
      <c r="G12" s="185"/>
      <c r="H12" s="98" t="s">
        <v>129</v>
      </c>
      <c r="I12" s="98" t="s">
        <v>129</v>
      </c>
      <c r="J12" s="98">
        <v>2</v>
      </c>
      <c r="K12" s="98" t="s">
        <v>129</v>
      </c>
      <c r="L12" s="98" t="s">
        <v>129</v>
      </c>
      <c r="M12" s="98" t="s">
        <v>129</v>
      </c>
      <c r="N12" s="98" t="s">
        <v>129</v>
      </c>
      <c r="O12" s="98" t="s">
        <v>129</v>
      </c>
      <c r="P12" s="97">
        <v>2863</v>
      </c>
      <c r="Q12" s="97">
        <v>1850</v>
      </c>
      <c r="R12" s="98">
        <v>231</v>
      </c>
      <c r="S12" s="98">
        <v>132</v>
      </c>
      <c r="T12" s="98" t="s">
        <v>129</v>
      </c>
      <c r="U12" s="98" t="s">
        <v>129</v>
      </c>
      <c r="V12" s="98">
        <v>415</v>
      </c>
      <c r="W12" s="98">
        <v>296</v>
      </c>
      <c r="X12" s="98">
        <v>28</v>
      </c>
      <c r="Y12" s="98">
        <v>16</v>
      </c>
      <c r="Z12" s="98" t="s">
        <v>129</v>
      </c>
      <c r="AA12" s="98" t="s">
        <v>129</v>
      </c>
      <c r="AB12" s="98">
        <v>38</v>
      </c>
      <c r="AC12" s="98">
        <v>26</v>
      </c>
      <c r="AD12" s="185" t="s">
        <v>129</v>
      </c>
      <c r="AE12" s="185"/>
      <c r="AF12" s="98" t="s">
        <v>129</v>
      </c>
      <c r="AG12" s="103" t="s">
        <v>129</v>
      </c>
      <c r="AH12" s="186" t="s">
        <v>129</v>
      </c>
      <c r="AI12" s="186"/>
      <c r="AJ12" s="34"/>
      <c r="AK12" s="34"/>
    </row>
    <row r="13" spans="1:37" ht="15" customHeight="1" thickBot="1">
      <c r="A13" s="95" t="s">
        <v>357</v>
      </c>
      <c r="B13" s="96">
        <v>5</v>
      </c>
      <c r="C13" s="97">
        <v>2299</v>
      </c>
      <c r="D13" s="97">
        <v>1513</v>
      </c>
      <c r="E13" s="98">
        <v>286</v>
      </c>
      <c r="F13" s="185">
        <v>180</v>
      </c>
      <c r="G13" s="185"/>
      <c r="H13" s="98">
        <v>1</v>
      </c>
      <c r="I13" s="98">
        <v>1</v>
      </c>
      <c r="J13" s="98" t="s">
        <v>129</v>
      </c>
      <c r="K13" s="98" t="s">
        <v>129</v>
      </c>
      <c r="L13" s="98" t="s">
        <v>129</v>
      </c>
      <c r="M13" s="98" t="s">
        <v>129</v>
      </c>
      <c r="N13" s="98" t="s">
        <v>129</v>
      </c>
      <c r="O13" s="98" t="s">
        <v>129</v>
      </c>
      <c r="P13" s="97">
        <v>2085</v>
      </c>
      <c r="Q13" s="97">
        <v>1378</v>
      </c>
      <c r="R13" s="98">
        <v>236</v>
      </c>
      <c r="S13" s="98">
        <v>148</v>
      </c>
      <c r="T13" s="98">
        <v>1</v>
      </c>
      <c r="U13" s="98">
        <v>1</v>
      </c>
      <c r="V13" s="98">
        <v>209</v>
      </c>
      <c r="W13" s="98">
        <v>133</v>
      </c>
      <c r="X13" s="98">
        <v>50</v>
      </c>
      <c r="Y13" s="98">
        <v>32</v>
      </c>
      <c r="Z13" s="98" t="s">
        <v>129</v>
      </c>
      <c r="AA13" s="98" t="s">
        <v>129</v>
      </c>
      <c r="AB13" s="98">
        <v>5</v>
      </c>
      <c r="AC13" s="98">
        <v>2</v>
      </c>
      <c r="AD13" s="185" t="s">
        <v>129</v>
      </c>
      <c r="AE13" s="185"/>
      <c r="AF13" s="98" t="s">
        <v>129</v>
      </c>
      <c r="AG13" s="103" t="s">
        <v>129</v>
      </c>
      <c r="AH13" s="186" t="s">
        <v>129</v>
      </c>
      <c r="AI13" s="186"/>
      <c r="AJ13" s="34"/>
      <c r="AK13" s="34"/>
    </row>
    <row r="14" spans="1:37" ht="15" customHeight="1" thickBot="1">
      <c r="A14" s="95" t="s">
        <v>358</v>
      </c>
      <c r="B14" s="96">
        <v>6</v>
      </c>
      <c r="C14" s="97">
        <v>3187</v>
      </c>
      <c r="D14" s="97">
        <v>1979</v>
      </c>
      <c r="E14" s="98">
        <v>401</v>
      </c>
      <c r="F14" s="185">
        <v>252</v>
      </c>
      <c r="G14" s="185"/>
      <c r="H14" s="98">
        <v>2</v>
      </c>
      <c r="I14" s="98">
        <v>1</v>
      </c>
      <c r="J14" s="98" t="s">
        <v>129</v>
      </c>
      <c r="K14" s="98" t="s">
        <v>129</v>
      </c>
      <c r="L14" s="98" t="s">
        <v>129</v>
      </c>
      <c r="M14" s="98" t="s">
        <v>129</v>
      </c>
      <c r="N14" s="98" t="s">
        <v>129</v>
      </c>
      <c r="O14" s="98" t="s">
        <v>129</v>
      </c>
      <c r="P14" s="97">
        <v>2899</v>
      </c>
      <c r="Q14" s="97">
        <v>1789</v>
      </c>
      <c r="R14" s="98">
        <v>368</v>
      </c>
      <c r="S14" s="98">
        <v>223</v>
      </c>
      <c r="T14" s="98">
        <v>2</v>
      </c>
      <c r="U14" s="98">
        <v>1</v>
      </c>
      <c r="V14" s="98">
        <v>276</v>
      </c>
      <c r="W14" s="98">
        <v>187</v>
      </c>
      <c r="X14" s="98">
        <v>33</v>
      </c>
      <c r="Y14" s="98">
        <v>29</v>
      </c>
      <c r="Z14" s="98" t="s">
        <v>129</v>
      </c>
      <c r="AA14" s="98" t="s">
        <v>129</v>
      </c>
      <c r="AB14" s="98">
        <v>12</v>
      </c>
      <c r="AC14" s="98">
        <v>3</v>
      </c>
      <c r="AD14" s="185" t="s">
        <v>129</v>
      </c>
      <c r="AE14" s="185"/>
      <c r="AF14" s="98" t="s">
        <v>129</v>
      </c>
      <c r="AG14" s="103" t="s">
        <v>129</v>
      </c>
      <c r="AH14" s="186" t="s">
        <v>129</v>
      </c>
      <c r="AI14" s="186"/>
      <c r="AJ14" s="34"/>
      <c r="AK14" s="34"/>
    </row>
    <row r="15" spans="1:37" ht="15" customHeight="1" thickBot="1">
      <c r="A15" s="95" t="s">
        <v>359</v>
      </c>
      <c r="B15" s="96">
        <v>7</v>
      </c>
      <c r="C15" s="97">
        <v>3913</v>
      </c>
      <c r="D15" s="97">
        <v>2489</v>
      </c>
      <c r="E15" s="98">
        <v>398</v>
      </c>
      <c r="F15" s="185">
        <v>254</v>
      </c>
      <c r="G15" s="185"/>
      <c r="H15" s="98">
        <v>2</v>
      </c>
      <c r="I15" s="98">
        <v>2</v>
      </c>
      <c r="J15" s="98">
        <v>2</v>
      </c>
      <c r="K15" s="98" t="s">
        <v>129</v>
      </c>
      <c r="L15" s="98">
        <v>2</v>
      </c>
      <c r="M15" s="98" t="s">
        <v>129</v>
      </c>
      <c r="N15" s="98" t="s">
        <v>129</v>
      </c>
      <c r="O15" s="98" t="s">
        <v>129</v>
      </c>
      <c r="P15" s="97">
        <v>3339</v>
      </c>
      <c r="Q15" s="97">
        <v>2104</v>
      </c>
      <c r="R15" s="98">
        <v>292</v>
      </c>
      <c r="S15" s="98">
        <v>186</v>
      </c>
      <c r="T15" s="98">
        <v>2</v>
      </c>
      <c r="U15" s="98">
        <v>2</v>
      </c>
      <c r="V15" s="98">
        <v>557</v>
      </c>
      <c r="W15" s="98">
        <v>378</v>
      </c>
      <c r="X15" s="98">
        <v>103</v>
      </c>
      <c r="Y15" s="98">
        <v>67</v>
      </c>
      <c r="Z15" s="98" t="s">
        <v>129</v>
      </c>
      <c r="AA15" s="98" t="s">
        <v>129</v>
      </c>
      <c r="AB15" s="98">
        <v>15</v>
      </c>
      <c r="AC15" s="98">
        <v>7</v>
      </c>
      <c r="AD15" s="185">
        <v>1</v>
      </c>
      <c r="AE15" s="185"/>
      <c r="AF15" s="98">
        <v>1</v>
      </c>
      <c r="AG15" s="103" t="s">
        <v>129</v>
      </c>
      <c r="AH15" s="186" t="s">
        <v>129</v>
      </c>
      <c r="AI15" s="186"/>
      <c r="AJ15" s="34"/>
      <c r="AK15" s="34"/>
    </row>
    <row r="16" spans="1:37" ht="15" customHeight="1" thickBot="1">
      <c r="A16" s="95" t="s">
        <v>360</v>
      </c>
      <c r="B16" s="96">
        <v>8</v>
      </c>
      <c r="C16" s="98">
        <v>827</v>
      </c>
      <c r="D16" s="98">
        <v>492</v>
      </c>
      <c r="E16" s="98">
        <v>93</v>
      </c>
      <c r="F16" s="185">
        <v>63</v>
      </c>
      <c r="G16" s="185"/>
      <c r="H16" s="98" t="s">
        <v>129</v>
      </c>
      <c r="I16" s="98" t="s">
        <v>129</v>
      </c>
      <c r="J16" s="98">
        <v>1</v>
      </c>
      <c r="K16" s="98" t="s">
        <v>129</v>
      </c>
      <c r="L16" s="98">
        <v>1</v>
      </c>
      <c r="M16" s="98" t="s">
        <v>129</v>
      </c>
      <c r="N16" s="98" t="s">
        <v>129</v>
      </c>
      <c r="O16" s="98" t="s">
        <v>129</v>
      </c>
      <c r="P16" s="98">
        <v>709</v>
      </c>
      <c r="Q16" s="98">
        <v>419</v>
      </c>
      <c r="R16" s="98">
        <v>71</v>
      </c>
      <c r="S16" s="98">
        <v>53</v>
      </c>
      <c r="T16" s="98" t="s">
        <v>129</v>
      </c>
      <c r="U16" s="98" t="s">
        <v>129</v>
      </c>
      <c r="V16" s="98">
        <v>113</v>
      </c>
      <c r="W16" s="98">
        <v>69</v>
      </c>
      <c r="X16" s="98">
        <v>21</v>
      </c>
      <c r="Y16" s="98">
        <v>10</v>
      </c>
      <c r="Z16" s="98" t="s">
        <v>129</v>
      </c>
      <c r="AA16" s="98" t="s">
        <v>129</v>
      </c>
      <c r="AB16" s="98">
        <v>4</v>
      </c>
      <c r="AC16" s="98">
        <v>4</v>
      </c>
      <c r="AD16" s="185" t="s">
        <v>129</v>
      </c>
      <c r="AE16" s="185"/>
      <c r="AF16" s="98" t="s">
        <v>129</v>
      </c>
      <c r="AG16" s="103" t="s">
        <v>129</v>
      </c>
      <c r="AH16" s="186" t="s">
        <v>129</v>
      </c>
      <c r="AI16" s="186"/>
      <c r="AJ16" s="34"/>
      <c r="AK16" s="34"/>
    </row>
    <row r="17" spans="1:37" ht="15" customHeight="1" thickBot="1">
      <c r="A17" s="95" t="s">
        <v>361</v>
      </c>
      <c r="B17" s="96">
        <v>9</v>
      </c>
      <c r="C17" s="97">
        <v>5201</v>
      </c>
      <c r="D17" s="97">
        <v>3262</v>
      </c>
      <c r="E17" s="98">
        <v>511</v>
      </c>
      <c r="F17" s="185">
        <v>329</v>
      </c>
      <c r="G17" s="185"/>
      <c r="H17" s="98">
        <v>5</v>
      </c>
      <c r="I17" s="98">
        <v>3</v>
      </c>
      <c r="J17" s="98" t="s">
        <v>129</v>
      </c>
      <c r="K17" s="98" t="s">
        <v>129</v>
      </c>
      <c r="L17" s="98" t="s">
        <v>129</v>
      </c>
      <c r="M17" s="98" t="s">
        <v>129</v>
      </c>
      <c r="N17" s="98" t="s">
        <v>129</v>
      </c>
      <c r="O17" s="98" t="s">
        <v>129</v>
      </c>
      <c r="P17" s="97">
        <v>4368</v>
      </c>
      <c r="Q17" s="97">
        <v>2677</v>
      </c>
      <c r="R17" s="98">
        <v>439</v>
      </c>
      <c r="S17" s="98">
        <v>289</v>
      </c>
      <c r="T17" s="98">
        <v>5</v>
      </c>
      <c r="U17" s="98">
        <v>3</v>
      </c>
      <c r="V17" s="98">
        <v>812</v>
      </c>
      <c r="W17" s="98">
        <v>579</v>
      </c>
      <c r="X17" s="98">
        <v>72</v>
      </c>
      <c r="Y17" s="98">
        <v>40</v>
      </c>
      <c r="Z17" s="98" t="s">
        <v>129</v>
      </c>
      <c r="AA17" s="98" t="s">
        <v>129</v>
      </c>
      <c r="AB17" s="98">
        <v>21</v>
      </c>
      <c r="AC17" s="98">
        <v>6</v>
      </c>
      <c r="AD17" s="185" t="s">
        <v>129</v>
      </c>
      <c r="AE17" s="185"/>
      <c r="AF17" s="98" t="s">
        <v>129</v>
      </c>
      <c r="AG17" s="103" t="s">
        <v>129</v>
      </c>
      <c r="AH17" s="186" t="s">
        <v>129</v>
      </c>
      <c r="AI17" s="186"/>
      <c r="AJ17" s="34"/>
      <c r="AK17" s="34"/>
    </row>
    <row r="18" spans="1:37" ht="15" customHeight="1" thickBot="1">
      <c r="A18" s="95" t="s">
        <v>362</v>
      </c>
      <c r="B18" s="96">
        <v>10</v>
      </c>
      <c r="C18" s="97">
        <v>2183</v>
      </c>
      <c r="D18" s="97">
        <v>1412</v>
      </c>
      <c r="E18" s="98">
        <v>318</v>
      </c>
      <c r="F18" s="185">
        <v>214</v>
      </c>
      <c r="G18" s="185"/>
      <c r="H18" s="98">
        <v>1</v>
      </c>
      <c r="I18" s="98">
        <v>1</v>
      </c>
      <c r="J18" s="98" t="s">
        <v>129</v>
      </c>
      <c r="K18" s="98" t="s">
        <v>129</v>
      </c>
      <c r="L18" s="98" t="s">
        <v>129</v>
      </c>
      <c r="M18" s="98" t="s">
        <v>129</v>
      </c>
      <c r="N18" s="98" t="s">
        <v>129</v>
      </c>
      <c r="O18" s="98" t="s">
        <v>129</v>
      </c>
      <c r="P18" s="97">
        <v>1889</v>
      </c>
      <c r="Q18" s="97">
        <v>1197</v>
      </c>
      <c r="R18" s="98">
        <v>283</v>
      </c>
      <c r="S18" s="98">
        <v>188</v>
      </c>
      <c r="T18" s="98">
        <v>1</v>
      </c>
      <c r="U18" s="98">
        <v>1</v>
      </c>
      <c r="V18" s="98">
        <v>283</v>
      </c>
      <c r="W18" s="98">
        <v>208</v>
      </c>
      <c r="X18" s="98">
        <v>35</v>
      </c>
      <c r="Y18" s="98">
        <v>26</v>
      </c>
      <c r="Z18" s="98" t="s">
        <v>129</v>
      </c>
      <c r="AA18" s="98" t="s">
        <v>129</v>
      </c>
      <c r="AB18" s="98">
        <v>11</v>
      </c>
      <c r="AC18" s="98">
        <v>7</v>
      </c>
      <c r="AD18" s="185" t="s">
        <v>129</v>
      </c>
      <c r="AE18" s="185"/>
      <c r="AF18" s="98" t="s">
        <v>129</v>
      </c>
      <c r="AG18" s="103" t="s">
        <v>129</v>
      </c>
      <c r="AH18" s="186" t="s">
        <v>129</v>
      </c>
      <c r="AI18" s="186"/>
      <c r="AJ18" s="34"/>
      <c r="AK18" s="34"/>
    </row>
    <row r="19" spans="1:37" ht="15" customHeight="1" thickBot="1">
      <c r="A19" s="95" t="s">
        <v>363</v>
      </c>
      <c r="B19" s="96">
        <v>11</v>
      </c>
      <c r="C19" s="97">
        <v>5251</v>
      </c>
      <c r="D19" s="97">
        <v>3110</v>
      </c>
      <c r="E19" s="98">
        <v>462</v>
      </c>
      <c r="F19" s="185">
        <v>251</v>
      </c>
      <c r="G19" s="185"/>
      <c r="H19" s="98">
        <v>3</v>
      </c>
      <c r="I19" s="98">
        <v>1</v>
      </c>
      <c r="J19" s="98">
        <v>1</v>
      </c>
      <c r="K19" s="98" t="s">
        <v>129</v>
      </c>
      <c r="L19" s="98">
        <v>1</v>
      </c>
      <c r="M19" s="98" t="s">
        <v>129</v>
      </c>
      <c r="N19" s="98" t="s">
        <v>129</v>
      </c>
      <c r="O19" s="98" t="s">
        <v>129</v>
      </c>
      <c r="P19" s="97">
        <v>4436</v>
      </c>
      <c r="Q19" s="97">
        <v>2553</v>
      </c>
      <c r="R19" s="98">
        <v>374</v>
      </c>
      <c r="S19" s="98">
        <v>201</v>
      </c>
      <c r="T19" s="98">
        <v>3</v>
      </c>
      <c r="U19" s="98">
        <v>1</v>
      </c>
      <c r="V19" s="98">
        <v>745</v>
      </c>
      <c r="W19" s="98">
        <v>507</v>
      </c>
      <c r="X19" s="98">
        <v>86</v>
      </c>
      <c r="Y19" s="98">
        <v>50</v>
      </c>
      <c r="Z19" s="98" t="s">
        <v>129</v>
      </c>
      <c r="AA19" s="98" t="s">
        <v>129</v>
      </c>
      <c r="AB19" s="98">
        <v>69</v>
      </c>
      <c r="AC19" s="98">
        <v>50</v>
      </c>
      <c r="AD19" s="185">
        <v>1</v>
      </c>
      <c r="AE19" s="185"/>
      <c r="AF19" s="98" t="s">
        <v>129</v>
      </c>
      <c r="AG19" s="103" t="s">
        <v>129</v>
      </c>
      <c r="AH19" s="186" t="s">
        <v>129</v>
      </c>
      <c r="AI19" s="186"/>
      <c r="AJ19" s="34"/>
      <c r="AK19" s="34"/>
    </row>
    <row r="20" spans="1:37" ht="15" customHeight="1" thickBot="1">
      <c r="A20" s="95" t="s">
        <v>364</v>
      </c>
      <c r="B20" s="96">
        <v>12</v>
      </c>
      <c r="C20" s="97">
        <v>2879</v>
      </c>
      <c r="D20" s="97">
        <v>1824</v>
      </c>
      <c r="E20" s="98">
        <v>235</v>
      </c>
      <c r="F20" s="185">
        <v>141</v>
      </c>
      <c r="G20" s="185"/>
      <c r="H20" s="98" t="s">
        <v>129</v>
      </c>
      <c r="I20" s="98" t="s">
        <v>129</v>
      </c>
      <c r="J20" s="98" t="s">
        <v>129</v>
      </c>
      <c r="K20" s="98" t="s">
        <v>129</v>
      </c>
      <c r="L20" s="98" t="s">
        <v>129</v>
      </c>
      <c r="M20" s="98" t="s">
        <v>129</v>
      </c>
      <c r="N20" s="98" t="s">
        <v>129</v>
      </c>
      <c r="O20" s="98" t="s">
        <v>129</v>
      </c>
      <c r="P20" s="97">
        <v>2458</v>
      </c>
      <c r="Q20" s="97">
        <v>1543</v>
      </c>
      <c r="R20" s="98">
        <v>170</v>
      </c>
      <c r="S20" s="98">
        <v>97</v>
      </c>
      <c r="T20" s="98" t="s">
        <v>129</v>
      </c>
      <c r="U20" s="98" t="s">
        <v>129</v>
      </c>
      <c r="V20" s="98">
        <v>413</v>
      </c>
      <c r="W20" s="98">
        <v>275</v>
      </c>
      <c r="X20" s="98">
        <v>65</v>
      </c>
      <c r="Y20" s="98">
        <v>44</v>
      </c>
      <c r="Z20" s="98" t="s">
        <v>129</v>
      </c>
      <c r="AA20" s="98" t="s">
        <v>129</v>
      </c>
      <c r="AB20" s="98">
        <v>8</v>
      </c>
      <c r="AC20" s="98">
        <v>6</v>
      </c>
      <c r="AD20" s="185" t="s">
        <v>129</v>
      </c>
      <c r="AE20" s="185"/>
      <c r="AF20" s="98" t="s">
        <v>129</v>
      </c>
      <c r="AG20" s="103" t="s">
        <v>129</v>
      </c>
      <c r="AH20" s="186" t="s">
        <v>129</v>
      </c>
      <c r="AI20" s="186"/>
      <c r="AJ20" s="34"/>
      <c r="AK20" s="34"/>
    </row>
    <row r="21" spans="1:37" ht="15" customHeight="1" thickBot="1">
      <c r="A21" s="95" t="s">
        <v>365</v>
      </c>
      <c r="B21" s="96">
        <v>13</v>
      </c>
      <c r="C21" s="97">
        <v>2000</v>
      </c>
      <c r="D21" s="97">
        <v>1234</v>
      </c>
      <c r="E21" s="98">
        <v>184</v>
      </c>
      <c r="F21" s="185">
        <v>97</v>
      </c>
      <c r="G21" s="185"/>
      <c r="H21" s="98">
        <v>2</v>
      </c>
      <c r="I21" s="98">
        <v>2</v>
      </c>
      <c r="J21" s="98">
        <v>1</v>
      </c>
      <c r="K21" s="98" t="s">
        <v>129</v>
      </c>
      <c r="L21" s="98">
        <v>1</v>
      </c>
      <c r="M21" s="98" t="s">
        <v>129</v>
      </c>
      <c r="N21" s="98" t="s">
        <v>129</v>
      </c>
      <c r="O21" s="98" t="s">
        <v>129</v>
      </c>
      <c r="P21" s="97">
        <v>1836</v>
      </c>
      <c r="Q21" s="97">
        <v>1137</v>
      </c>
      <c r="R21" s="98">
        <v>160</v>
      </c>
      <c r="S21" s="98">
        <v>86</v>
      </c>
      <c r="T21" s="98">
        <v>2</v>
      </c>
      <c r="U21" s="98">
        <v>2</v>
      </c>
      <c r="V21" s="98">
        <v>161</v>
      </c>
      <c r="W21" s="98">
        <v>96</v>
      </c>
      <c r="X21" s="98">
        <v>23</v>
      </c>
      <c r="Y21" s="98">
        <v>11</v>
      </c>
      <c r="Z21" s="98" t="s">
        <v>129</v>
      </c>
      <c r="AA21" s="98" t="s">
        <v>129</v>
      </c>
      <c r="AB21" s="98">
        <v>2</v>
      </c>
      <c r="AC21" s="98">
        <v>1</v>
      </c>
      <c r="AD21" s="185" t="s">
        <v>129</v>
      </c>
      <c r="AE21" s="185"/>
      <c r="AF21" s="98" t="s">
        <v>129</v>
      </c>
      <c r="AG21" s="103" t="s">
        <v>129</v>
      </c>
      <c r="AH21" s="186" t="s">
        <v>129</v>
      </c>
      <c r="AI21" s="186"/>
      <c r="AJ21" s="34"/>
      <c r="AK21" s="34"/>
    </row>
    <row r="22" spans="1:37" ht="15" customHeight="1" thickBot="1">
      <c r="A22" s="95" t="s">
        <v>366</v>
      </c>
      <c r="B22" s="96">
        <v>14</v>
      </c>
      <c r="C22" s="97">
        <v>5132</v>
      </c>
      <c r="D22" s="97">
        <v>3031</v>
      </c>
      <c r="E22" s="98">
        <v>688</v>
      </c>
      <c r="F22" s="185">
        <v>370</v>
      </c>
      <c r="G22" s="185"/>
      <c r="H22" s="98" t="s">
        <v>129</v>
      </c>
      <c r="I22" s="98" t="s">
        <v>129</v>
      </c>
      <c r="J22" s="98" t="s">
        <v>129</v>
      </c>
      <c r="K22" s="98" t="s">
        <v>129</v>
      </c>
      <c r="L22" s="98" t="s">
        <v>129</v>
      </c>
      <c r="M22" s="98" t="s">
        <v>129</v>
      </c>
      <c r="N22" s="98" t="s">
        <v>129</v>
      </c>
      <c r="O22" s="98" t="s">
        <v>129</v>
      </c>
      <c r="P22" s="97">
        <v>4175</v>
      </c>
      <c r="Q22" s="97">
        <v>2422</v>
      </c>
      <c r="R22" s="98">
        <v>509</v>
      </c>
      <c r="S22" s="98">
        <v>274</v>
      </c>
      <c r="T22" s="98" t="s">
        <v>129</v>
      </c>
      <c r="U22" s="98" t="s">
        <v>129</v>
      </c>
      <c r="V22" s="98">
        <v>899</v>
      </c>
      <c r="W22" s="98">
        <v>576</v>
      </c>
      <c r="X22" s="98">
        <v>179</v>
      </c>
      <c r="Y22" s="98">
        <v>96</v>
      </c>
      <c r="Z22" s="98" t="s">
        <v>129</v>
      </c>
      <c r="AA22" s="98" t="s">
        <v>129</v>
      </c>
      <c r="AB22" s="98">
        <v>58</v>
      </c>
      <c r="AC22" s="98">
        <v>33</v>
      </c>
      <c r="AD22" s="185" t="s">
        <v>129</v>
      </c>
      <c r="AE22" s="185"/>
      <c r="AF22" s="98" t="s">
        <v>129</v>
      </c>
      <c r="AG22" s="103" t="s">
        <v>129</v>
      </c>
      <c r="AH22" s="186" t="s">
        <v>129</v>
      </c>
      <c r="AI22" s="186"/>
      <c r="AJ22" s="34"/>
      <c r="AK22" s="34"/>
    </row>
    <row r="23" spans="1:37" ht="15" customHeight="1" thickBot="1">
      <c r="A23" s="95" t="s">
        <v>367</v>
      </c>
      <c r="B23" s="96">
        <v>15</v>
      </c>
      <c r="C23" s="97">
        <v>5085</v>
      </c>
      <c r="D23" s="97">
        <v>3282</v>
      </c>
      <c r="E23" s="98">
        <v>747</v>
      </c>
      <c r="F23" s="185">
        <v>482</v>
      </c>
      <c r="G23" s="185"/>
      <c r="H23" s="98">
        <v>1</v>
      </c>
      <c r="I23" s="98" t="s">
        <v>129</v>
      </c>
      <c r="J23" s="98" t="s">
        <v>129</v>
      </c>
      <c r="K23" s="98" t="s">
        <v>129</v>
      </c>
      <c r="L23" s="98" t="s">
        <v>129</v>
      </c>
      <c r="M23" s="98" t="s">
        <v>129</v>
      </c>
      <c r="N23" s="98" t="s">
        <v>129</v>
      </c>
      <c r="O23" s="98" t="s">
        <v>129</v>
      </c>
      <c r="P23" s="97">
        <v>4527</v>
      </c>
      <c r="Q23" s="97">
        <v>2889</v>
      </c>
      <c r="R23" s="98">
        <v>597</v>
      </c>
      <c r="S23" s="98">
        <v>376</v>
      </c>
      <c r="T23" s="98">
        <v>1</v>
      </c>
      <c r="U23" s="98" t="s">
        <v>129</v>
      </c>
      <c r="V23" s="98">
        <v>545</v>
      </c>
      <c r="W23" s="98">
        <v>386</v>
      </c>
      <c r="X23" s="98">
        <v>150</v>
      </c>
      <c r="Y23" s="98">
        <v>106</v>
      </c>
      <c r="Z23" s="98" t="s">
        <v>129</v>
      </c>
      <c r="AA23" s="98" t="s">
        <v>129</v>
      </c>
      <c r="AB23" s="98">
        <v>13</v>
      </c>
      <c r="AC23" s="98">
        <v>7</v>
      </c>
      <c r="AD23" s="185" t="s">
        <v>129</v>
      </c>
      <c r="AE23" s="185"/>
      <c r="AF23" s="98" t="s">
        <v>129</v>
      </c>
      <c r="AG23" s="103" t="s">
        <v>129</v>
      </c>
      <c r="AH23" s="186" t="s">
        <v>129</v>
      </c>
      <c r="AI23" s="186"/>
      <c r="AJ23" s="34"/>
      <c r="AK23" s="34"/>
    </row>
    <row r="24" spans="1:37" ht="15" customHeight="1" thickBot="1">
      <c r="A24" s="95" t="s">
        <v>368</v>
      </c>
      <c r="B24" s="96">
        <v>16</v>
      </c>
      <c r="C24" s="97">
        <v>2704</v>
      </c>
      <c r="D24" s="97">
        <v>1759</v>
      </c>
      <c r="E24" s="98">
        <v>246</v>
      </c>
      <c r="F24" s="185">
        <v>146</v>
      </c>
      <c r="G24" s="185"/>
      <c r="H24" s="98">
        <v>3</v>
      </c>
      <c r="I24" s="98">
        <v>1</v>
      </c>
      <c r="J24" s="98" t="s">
        <v>129</v>
      </c>
      <c r="K24" s="98" t="s">
        <v>129</v>
      </c>
      <c r="L24" s="98" t="s">
        <v>129</v>
      </c>
      <c r="M24" s="98" t="s">
        <v>129</v>
      </c>
      <c r="N24" s="98" t="s">
        <v>129</v>
      </c>
      <c r="O24" s="98" t="s">
        <v>129</v>
      </c>
      <c r="P24" s="97">
        <v>2334</v>
      </c>
      <c r="Q24" s="97">
        <v>1481</v>
      </c>
      <c r="R24" s="98">
        <v>207</v>
      </c>
      <c r="S24" s="98">
        <v>124</v>
      </c>
      <c r="T24" s="98">
        <v>3</v>
      </c>
      <c r="U24" s="98">
        <v>1</v>
      </c>
      <c r="V24" s="98">
        <v>368</v>
      </c>
      <c r="W24" s="98">
        <v>277</v>
      </c>
      <c r="X24" s="98">
        <v>39</v>
      </c>
      <c r="Y24" s="98">
        <v>22</v>
      </c>
      <c r="Z24" s="98" t="s">
        <v>129</v>
      </c>
      <c r="AA24" s="98" t="s">
        <v>129</v>
      </c>
      <c r="AB24" s="98">
        <v>2</v>
      </c>
      <c r="AC24" s="98">
        <v>1</v>
      </c>
      <c r="AD24" s="185" t="s">
        <v>129</v>
      </c>
      <c r="AE24" s="185"/>
      <c r="AF24" s="98" t="s">
        <v>129</v>
      </c>
      <c r="AG24" s="103" t="s">
        <v>129</v>
      </c>
      <c r="AH24" s="186" t="s">
        <v>129</v>
      </c>
      <c r="AI24" s="186"/>
      <c r="AJ24" s="34"/>
      <c r="AK24" s="34"/>
    </row>
    <row r="25" spans="1:37" ht="15" customHeight="1" thickBot="1">
      <c r="A25" s="95" t="s">
        <v>369</v>
      </c>
      <c r="B25" s="96">
        <v>17</v>
      </c>
      <c r="C25" s="97">
        <v>3484</v>
      </c>
      <c r="D25" s="97">
        <v>2359</v>
      </c>
      <c r="E25" s="98">
        <v>344</v>
      </c>
      <c r="F25" s="185">
        <v>242</v>
      </c>
      <c r="G25" s="185"/>
      <c r="H25" s="98" t="s">
        <v>129</v>
      </c>
      <c r="I25" s="98" t="s">
        <v>129</v>
      </c>
      <c r="J25" s="98" t="s">
        <v>129</v>
      </c>
      <c r="K25" s="98" t="s">
        <v>129</v>
      </c>
      <c r="L25" s="98" t="s">
        <v>129</v>
      </c>
      <c r="M25" s="98" t="s">
        <v>129</v>
      </c>
      <c r="N25" s="98" t="s">
        <v>129</v>
      </c>
      <c r="O25" s="98" t="s">
        <v>129</v>
      </c>
      <c r="P25" s="97">
        <v>3060</v>
      </c>
      <c r="Q25" s="97">
        <v>2045</v>
      </c>
      <c r="R25" s="98">
        <v>259</v>
      </c>
      <c r="S25" s="98">
        <v>169</v>
      </c>
      <c r="T25" s="98" t="s">
        <v>129</v>
      </c>
      <c r="U25" s="98" t="s">
        <v>129</v>
      </c>
      <c r="V25" s="98">
        <v>420</v>
      </c>
      <c r="W25" s="98">
        <v>311</v>
      </c>
      <c r="X25" s="98">
        <v>85</v>
      </c>
      <c r="Y25" s="98">
        <v>73</v>
      </c>
      <c r="Z25" s="98" t="s">
        <v>129</v>
      </c>
      <c r="AA25" s="98" t="s">
        <v>129</v>
      </c>
      <c r="AB25" s="98">
        <v>4</v>
      </c>
      <c r="AC25" s="98">
        <v>3</v>
      </c>
      <c r="AD25" s="185" t="s">
        <v>129</v>
      </c>
      <c r="AE25" s="185"/>
      <c r="AF25" s="98" t="s">
        <v>129</v>
      </c>
      <c r="AG25" s="103" t="s">
        <v>129</v>
      </c>
      <c r="AH25" s="186" t="s">
        <v>129</v>
      </c>
      <c r="AI25" s="186"/>
      <c r="AJ25" s="34"/>
      <c r="AK25" s="34"/>
    </row>
    <row r="26" spans="1:37" ht="15" customHeight="1" thickBot="1">
      <c r="A26" s="95" t="s">
        <v>370</v>
      </c>
      <c r="B26" s="96">
        <v>18</v>
      </c>
      <c r="C26" s="97">
        <v>4487</v>
      </c>
      <c r="D26" s="97">
        <v>2893</v>
      </c>
      <c r="E26" s="98">
        <v>482</v>
      </c>
      <c r="F26" s="185">
        <v>289</v>
      </c>
      <c r="G26" s="185"/>
      <c r="H26" s="98">
        <v>2</v>
      </c>
      <c r="I26" s="98" t="s">
        <v>129</v>
      </c>
      <c r="J26" s="98" t="s">
        <v>129</v>
      </c>
      <c r="K26" s="98" t="s">
        <v>129</v>
      </c>
      <c r="L26" s="98" t="s">
        <v>129</v>
      </c>
      <c r="M26" s="98" t="s">
        <v>129</v>
      </c>
      <c r="N26" s="98" t="s">
        <v>129</v>
      </c>
      <c r="O26" s="98" t="s">
        <v>129</v>
      </c>
      <c r="P26" s="97">
        <v>4030</v>
      </c>
      <c r="Q26" s="97">
        <v>2577</v>
      </c>
      <c r="R26" s="98">
        <v>423</v>
      </c>
      <c r="S26" s="98">
        <v>257</v>
      </c>
      <c r="T26" s="98">
        <v>2</v>
      </c>
      <c r="U26" s="98" t="s">
        <v>129</v>
      </c>
      <c r="V26" s="98">
        <v>450</v>
      </c>
      <c r="W26" s="98">
        <v>314</v>
      </c>
      <c r="X26" s="98">
        <v>58</v>
      </c>
      <c r="Y26" s="98">
        <v>31</v>
      </c>
      <c r="Z26" s="98" t="s">
        <v>129</v>
      </c>
      <c r="AA26" s="98" t="s">
        <v>129</v>
      </c>
      <c r="AB26" s="98">
        <v>7</v>
      </c>
      <c r="AC26" s="98">
        <v>2</v>
      </c>
      <c r="AD26" s="185">
        <v>1</v>
      </c>
      <c r="AE26" s="185"/>
      <c r="AF26" s="98">
        <v>1</v>
      </c>
      <c r="AG26" s="103" t="s">
        <v>129</v>
      </c>
      <c r="AH26" s="186" t="s">
        <v>129</v>
      </c>
      <c r="AI26" s="186"/>
      <c r="AJ26" s="34"/>
      <c r="AK26" s="34"/>
    </row>
    <row r="27" spans="1:37" ht="15" customHeight="1" thickBot="1">
      <c r="A27" s="95" t="s">
        <v>371</v>
      </c>
      <c r="B27" s="96">
        <v>19</v>
      </c>
      <c r="C27" s="97">
        <v>5531</v>
      </c>
      <c r="D27" s="97">
        <v>3564</v>
      </c>
      <c r="E27" s="98">
        <v>549</v>
      </c>
      <c r="F27" s="185">
        <v>335</v>
      </c>
      <c r="G27" s="185"/>
      <c r="H27" s="98">
        <v>2</v>
      </c>
      <c r="I27" s="98">
        <v>2</v>
      </c>
      <c r="J27" s="98">
        <v>2</v>
      </c>
      <c r="K27" s="98" t="s">
        <v>129</v>
      </c>
      <c r="L27" s="98">
        <v>1</v>
      </c>
      <c r="M27" s="98" t="s">
        <v>129</v>
      </c>
      <c r="N27" s="98" t="s">
        <v>129</v>
      </c>
      <c r="O27" s="98" t="s">
        <v>129</v>
      </c>
      <c r="P27" s="97">
        <v>5003</v>
      </c>
      <c r="Q27" s="97">
        <v>3178</v>
      </c>
      <c r="R27" s="98">
        <v>498</v>
      </c>
      <c r="S27" s="98">
        <v>295</v>
      </c>
      <c r="T27" s="98">
        <v>2</v>
      </c>
      <c r="U27" s="98">
        <v>2</v>
      </c>
      <c r="V27" s="98">
        <v>515</v>
      </c>
      <c r="W27" s="98">
        <v>383</v>
      </c>
      <c r="X27" s="98">
        <v>50</v>
      </c>
      <c r="Y27" s="98">
        <v>40</v>
      </c>
      <c r="Z27" s="98" t="s">
        <v>129</v>
      </c>
      <c r="AA27" s="98" t="s">
        <v>129</v>
      </c>
      <c r="AB27" s="98">
        <v>11</v>
      </c>
      <c r="AC27" s="98">
        <v>3</v>
      </c>
      <c r="AD27" s="185" t="s">
        <v>129</v>
      </c>
      <c r="AE27" s="185"/>
      <c r="AF27" s="98" t="s">
        <v>129</v>
      </c>
      <c r="AG27" s="103" t="s">
        <v>129</v>
      </c>
      <c r="AH27" s="186" t="s">
        <v>129</v>
      </c>
      <c r="AI27" s="186"/>
      <c r="AJ27" s="34"/>
      <c r="AK27" s="34"/>
    </row>
    <row r="28" spans="1:37" ht="15" customHeight="1" thickBot="1">
      <c r="A28" s="95" t="s">
        <v>372</v>
      </c>
      <c r="B28" s="96">
        <v>20</v>
      </c>
      <c r="C28" s="97">
        <v>4042</v>
      </c>
      <c r="D28" s="97">
        <v>2469</v>
      </c>
      <c r="E28" s="98">
        <v>482</v>
      </c>
      <c r="F28" s="185">
        <v>296</v>
      </c>
      <c r="G28" s="185"/>
      <c r="H28" s="98">
        <v>2</v>
      </c>
      <c r="I28" s="98">
        <v>2</v>
      </c>
      <c r="J28" s="98" t="s">
        <v>129</v>
      </c>
      <c r="K28" s="98" t="s">
        <v>129</v>
      </c>
      <c r="L28" s="98" t="s">
        <v>129</v>
      </c>
      <c r="M28" s="98" t="s">
        <v>129</v>
      </c>
      <c r="N28" s="98" t="s">
        <v>129</v>
      </c>
      <c r="O28" s="98" t="s">
        <v>129</v>
      </c>
      <c r="P28" s="97">
        <v>3481</v>
      </c>
      <c r="Q28" s="97">
        <v>2072</v>
      </c>
      <c r="R28" s="98">
        <v>380</v>
      </c>
      <c r="S28" s="98">
        <v>215</v>
      </c>
      <c r="T28" s="98">
        <v>2</v>
      </c>
      <c r="U28" s="98">
        <v>2</v>
      </c>
      <c r="V28" s="98">
        <v>534</v>
      </c>
      <c r="W28" s="98">
        <v>381</v>
      </c>
      <c r="X28" s="98">
        <v>101</v>
      </c>
      <c r="Y28" s="98">
        <v>81</v>
      </c>
      <c r="Z28" s="98" t="s">
        <v>129</v>
      </c>
      <c r="AA28" s="98" t="s">
        <v>129</v>
      </c>
      <c r="AB28" s="98">
        <v>27</v>
      </c>
      <c r="AC28" s="98">
        <v>16</v>
      </c>
      <c r="AD28" s="185">
        <v>1</v>
      </c>
      <c r="AE28" s="185"/>
      <c r="AF28" s="98" t="s">
        <v>129</v>
      </c>
      <c r="AG28" s="103" t="s">
        <v>129</v>
      </c>
      <c r="AH28" s="186" t="s">
        <v>129</v>
      </c>
      <c r="AI28" s="186"/>
      <c r="AJ28" s="34"/>
      <c r="AK28" s="34"/>
    </row>
    <row r="29" spans="1:37" ht="15" customHeight="1" thickBot="1">
      <c r="A29" s="95" t="s">
        <v>373</v>
      </c>
      <c r="B29" s="96">
        <v>21</v>
      </c>
      <c r="C29" s="97">
        <v>2537</v>
      </c>
      <c r="D29" s="97">
        <v>1590</v>
      </c>
      <c r="E29" s="98">
        <v>426</v>
      </c>
      <c r="F29" s="185">
        <v>268</v>
      </c>
      <c r="G29" s="185"/>
      <c r="H29" s="98">
        <v>1</v>
      </c>
      <c r="I29" s="98" t="s">
        <v>129</v>
      </c>
      <c r="J29" s="98" t="s">
        <v>129</v>
      </c>
      <c r="K29" s="98" t="s">
        <v>129</v>
      </c>
      <c r="L29" s="98" t="s">
        <v>129</v>
      </c>
      <c r="M29" s="98" t="s">
        <v>129</v>
      </c>
      <c r="N29" s="98" t="s">
        <v>129</v>
      </c>
      <c r="O29" s="98" t="s">
        <v>129</v>
      </c>
      <c r="P29" s="97">
        <v>2245</v>
      </c>
      <c r="Q29" s="97">
        <v>1371</v>
      </c>
      <c r="R29" s="98">
        <v>366</v>
      </c>
      <c r="S29" s="98">
        <v>216</v>
      </c>
      <c r="T29" s="98">
        <v>1</v>
      </c>
      <c r="U29" s="98" t="s">
        <v>129</v>
      </c>
      <c r="V29" s="98">
        <v>280</v>
      </c>
      <c r="W29" s="98">
        <v>211</v>
      </c>
      <c r="X29" s="98">
        <v>60</v>
      </c>
      <c r="Y29" s="98">
        <v>52</v>
      </c>
      <c r="Z29" s="98" t="s">
        <v>129</v>
      </c>
      <c r="AA29" s="98" t="s">
        <v>129</v>
      </c>
      <c r="AB29" s="98">
        <v>12</v>
      </c>
      <c r="AC29" s="98">
        <v>8</v>
      </c>
      <c r="AD29" s="185" t="s">
        <v>129</v>
      </c>
      <c r="AE29" s="185"/>
      <c r="AF29" s="98" t="s">
        <v>129</v>
      </c>
      <c r="AG29" s="103" t="s">
        <v>129</v>
      </c>
      <c r="AH29" s="186" t="s">
        <v>129</v>
      </c>
      <c r="AI29" s="186"/>
      <c r="AJ29" s="34"/>
      <c r="AK29" s="34"/>
    </row>
    <row r="30" spans="1:37" ht="15" customHeight="1" thickBot="1">
      <c r="A30" s="95" t="s">
        <v>374</v>
      </c>
      <c r="B30" s="96">
        <v>22</v>
      </c>
      <c r="C30" s="97">
        <v>3289</v>
      </c>
      <c r="D30" s="97">
        <v>2003</v>
      </c>
      <c r="E30" s="98">
        <v>377</v>
      </c>
      <c r="F30" s="185">
        <v>243</v>
      </c>
      <c r="G30" s="185"/>
      <c r="H30" s="98">
        <v>6</v>
      </c>
      <c r="I30" s="98">
        <v>1</v>
      </c>
      <c r="J30" s="98" t="s">
        <v>129</v>
      </c>
      <c r="K30" s="98" t="s">
        <v>129</v>
      </c>
      <c r="L30" s="98" t="s">
        <v>129</v>
      </c>
      <c r="M30" s="98" t="s">
        <v>129</v>
      </c>
      <c r="N30" s="98" t="s">
        <v>129</v>
      </c>
      <c r="O30" s="98" t="s">
        <v>129</v>
      </c>
      <c r="P30" s="97">
        <v>2985</v>
      </c>
      <c r="Q30" s="97">
        <v>1810</v>
      </c>
      <c r="R30" s="98">
        <v>358</v>
      </c>
      <c r="S30" s="98">
        <v>237</v>
      </c>
      <c r="T30" s="98">
        <v>6</v>
      </c>
      <c r="U30" s="98">
        <v>1</v>
      </c>
      <c r="V30" s="98">
        <v>288</v>
      </c>
      <c r="W30" s="98">
        <v>185</v>
      </c>
      <c r="X30" s="98">
        <v>18</v>
      </c>
      <c r="Y30" s="98">
        <v>5</v>
      </c>
      <c r="Z30" s="98" t="s">
        <v>129</v>
      </c>
      <c r="AA30" s="98" t="s">
        <v>129</v>
      </c>
      <c r="AB30" s="98">
        <v>16</v>
      </c>
      <c r="AC30" s="98">
        <v>8</v>
      </c>
      <c r="AD30" s="185">
        <v>1</v>
      </c>
      <c r="AE30" s="185"/>
      <c r="AF30" s="98">
        <v>1</v>
      </c>
      <c r="AG30" s="103" t="s">
        <v>129</v>
      </c>
      <c r="AH30" s="186" t="s">
        <v>129</v>
      </c>
      <c r="AI30" s="186"/>
      <c r="AJ30" s="34"/>
      <c r="AK30" s="34"/>
    </row>
    <row r="31" spans="1:37" ht="15" customHeight="1" thickBot="1">
      <c r="A31" s="95" t="s">
        <v>375</v>
      </c>
      <c r="B31" s="96">
        <v>23</v>
      </c>
      <c r="C31" s="97">
        <v>4690</v>
      </c>
      <c r="D31" s="97">
        <v>2904</v>
      </c>
      <c r="E31" s="98">
        <v>610</v>
      </c>
      <c r="F31" s="185">
        <v>370</v>
      </c>
      <c r="G31" s="185"/>
      <c r="H31" s="98">
        <v>3</v>
      </c>
      <c r="I31" s="98" t="s">
        <v>129</v>
      </c>
      <c r="J31" s="98" t="s">
        <v>129</v>
      </c>
      <c r="K31" s="98" t="s">
        <v>129</v>
      </c>
      <c r="L31" s="98" t="s">
        <v>129</v>
      </c>
      <c r="M31" s="98" t="s">
        <v>129</v>
      </c>
      <c r="N31" s="98" t="s">
        <v>129</v>
      </c>
      <c r="O31" s="98" t="s">
        <v>129</v>
      </c>
      <c r="P31" s="97">
        <v>3976</v>
      </c>
      <c r="Q31" s="97">
        <v>2435</v>
      </c>
      <c r="R31" s="98">
        <v>517</v>
      </c>
      <c r="S31" s="98">
        <v>298</v>
      </c>
      <c r="T31" s="98">
        <v>3</v>
      </c>
      <c r="U31" s="98" t="s">
        <v>129</v>
      </c>
      <c r="V31" s="98">
        <v>642</v>
      </c>
      <c r="W31" s="98">
        <v>425</v>
      </c>
      <c r="X31" s="98">
        <v>92</v>
      </c>
      <c r="Y31" s="98">
        <v>71</v>
      </c>
      <c r="Z31" s="98" t="s">
        <v>129</v>
      </c>
      <c r="AA31" s="98" t="s">
        <v>129</v>
      </c>
      <c r="AB31" s="98">
        <v>72</v>
      </c>
      <c r="AC31" s="98">
        <v>44</v>
      </c>
      <c r="AD31" s="185">
        <v>1</v>
      </c>
      <c r="AE31" s="185"/>
      <c r="AF31" s="98">
        <v>1</v>
      </c>
      <c r="AG31" s="103" t="s">
        <v>129</v>
      </c>
      <c r="AH31" s="186" t="s">
        <v>129</v>
      </c>
      <c r="AI31" s="186"/>
      <c r="AJ31" s="34"/>
      <c r="AK31" s="34"/>
    </row>
    <row r="32" spans="1:37" ht="15" customHeight="1" thickBot="1">
      <c r="A32" s="95" t="s">
        <v>376</v>
      </c>
      <c r="B32" s="96">
        <v>24</v>
      </c>
      <c r="C32" s="97">
        <v>4094</v>
      </c>
      <c r="D32" s="97">
        <v>2491</v>
      </c>
      <c r="E32" s="98">
        <v>648</v>
      </c>
      <c r="F32" s="185">
        <v>384</v>
      </c>
      <c r="G32" s="185"/>
      <c r="H32" s="98">
        <v>4</v>
      </c>
      <c r="I32" s="98">
        <v>1</v>
      </c>
      <c r="J32" s="98" t="s">
        <v>129</v>
      </c>
      <c r="K32" s="98" t="s">
        <v>129</v>
      </c>
      <c r="L32" s="98" t="s">
        <v>129</v>
      </c>
      <c r="M32" s="98" t="s">
        <v>129</v>
      </c>
      <c r="N32" s="98" t="s">
        <v>129</v>
      </c>
      <c r="O32" s="98" t="s">
        <v>129</v>
      </c>
      <c r="P32" s="97">
        <v>3689</v>
      </c>
      <c r="Q32" s="97">
        <v>2227</v>
      </c>
      <c r="R32" s="98">
        <v>619</v>
      </c>
      <c r="S32" s="98">
        <v>364</v>
      </c>
      <c r="T32" s="98">
        <v>4</v>
      </c>
      <c r="U32" s="98">
        <v>1</v>
      </c>
      <c r="V32" s="98">
        <v>388</v>
      </c>
      <c r="W32" s="98">
        <v>254</v>
      </c>
      <c r="X32" s="98">
        <v>29</v>
      </c>
      <c r="Y32" s="98">
        <v>20</v>
      </c>
      <c r="Z32" s="98" t="s">
        <v>129</v>
      </c>
      <c r="AA32" s="98" t="s">
        <v>129</v>
      </c>
      <c r="AB32" s="98">
        <v>17</v>
      </c>
      <c r="AC32" s="98">
        <v>10</v>
      </c>
      <c r="AD32" s="185" t="s">
        <v>129</v>
      </c>
      <c r="AE32" s="185"/>
      <c r="AF32" s="98" t="s">
        <v>129</v>
      </c>
      <c r="AG32" s="103" t="s">
        <v>129</v>
      </c>
      <c r="AH32" s="186" t="s">
        <v>129</v>
      </c>
      <c r="AI32" s="186"/>
      <c r="AJ32" s="34"/>
      <c r="AK32" s="34"/>
    </row>
  </sheetData>
  <sheetProtection/>
  <mergeCells count="107">
    <mergeCell ref="F32:G32"/>
    <mergeCell ref="AD32:AE32"/>
    <mergeCell ref="AH32:AI32"/>
    <mergeCell ref="F30:G30"/>
    <mergeCell ref="AD30:AE30"/>
    <mergeCell ref="AH30:AI30"/>
    <mergeCell ref="F31:G31"/>
    <mergeCell ref="AD31:AE31"/>
    <mergeCell ref="AH31:AI31"/>
    <mergeCell ref="F28:G28"/>
    <mergeCell ref="AD28:AE28"/>
    <mergeCell ref="AH28:AI28"/>
    <mergeCell ref="F29:G29"/>
    <mergeCell ref="AD29:AE29"/>
    <mergeCell ref="AH29:AI29"/>
    <mergeCell ref="F26:G26"/>
    <mergeCell ref="AD26:AE26"/>
    <mergeCell ref="AH26:AI26"/>
    <mergeCell ref="F27:G27"/>
    <mergeCell ref="AD27:AE27"/>
    <mergeCell ref="AH27:AI27"/>
    <mergeCell ref="F24:G24"/>
    <mergeCell ref="AD24:AE24"/>
    <mergeCell ref="AH24:AI24"/>
    <mergeCell ref="F25:G25"/>
    <mergeCell ref="AD25:AE25"/>
    <mergeCell ref="AH25:AI25"/>
    <mergeCell ref="F22:G22"/>
    <mergeCell ref="AD22:AE22"/>
    <mergeCell ref="AH22:AI22"/>
    <mergeCell ref="F23:G23"/>
    <mergeCell ref="AD23:AE23"/>
    <mergeCell ref="AH23:AI23"/>
    <mergeCell ref="F20:G20"/>
    <mergeCell ref="AD20:AE20"/>
    <mergeCell ref="AH20:AI20"/>
    <mergeCell ref="F21:G21"/>
    <mergeCell ref="AD21:AE21"/>
    <mergeCell ref="AH21:AI21"/>
    <mergeCell ref="F18:G18"/>
    <mergeCell ref="AD18:AE18"/>
    <mergeCell ref="AH18:AI18"/>
    <mergeCell ref="F19:G19"/>
    <mergeCell ref="AD19:AE19"/>
    <mergeCell ref="AH19:AI19"/>
    <mergeCell ref="F16:G16"/>
    <mergeCell ref="AD16:AE16"/>
    <mergeCell ref="AH16:AI16"/>
    <mergeCell ref="F17:G17"/>
    <mergeCell ref="AD17:AE17"/>
    <mergeCell ref="AH17:AI17"/>
    <mergeCell ref="F14:G14"/>
    <mergeCell ref="AD14:AE14"/>
    <mergeCell ref="AH14:AI14"/>
    <mergeCell ref="F15:G15"/>
    <mergeCell ref="AD15:AE15"/>
    <mergeCell ref="AH15:AI15"/>
    <mergeCell ref="F12:G12"/>
    <mergeCell ref="AD12:AE12"/>
    <mergeCell ref="AH12:AI12"/>
    <mergeCell ref="F13:G13"/>
    <mergeCell ref="AD13:AE13"/>
    <mergeCell ref="AH13:AI13"/>
    <mergeCell ref="F11:G11"/>
    <mergeCell ref="AD11:AE11"/>
    <mergeCell ref="AH11:AI11"/>
    <mergeCell ref="F9:G9"/>
    <mergeCell ref="AD9:AE9"/>
    <mergeCell ref="AH9:AI9"/>
    <mergeCell ref="F10:G10"/>
    <mergeCell ref="AD10:AE10"/>
    <mergeCell ref="AH10:AI10"/>
    <mergeCell ref="V6:V8"/>
    <mergeCell ref="W6:AA6"/>
    <mergeCell ref="R7:R8"/>
    <mergeCell ref="T7:T8"/>
    <mergeCell ref="P6:P8"/>
    <mergeCell ref="W7:W8"/>
    <mergeCell ref="X7:X8"/>
    <mergeCell ref="Q6:U6"/>
    <mergeCell ref="Z7:Z8"/>
    <mergeCell ref="L7:L8"/>
    <mergeCell ref="J6:J8"/>
    <mergeCell ref="K6:O6"/>
    <mergeCell ref="F8:G8"/>
    <mergeCell ref="N7:N8"/>
    <mergeCell ref="Q7:Q8"/>
    <mergeCell ref="A1:AI1"/>
    <mergeCell ref="A2:AI2"/>
    <mergeCell ref="A4:AI4"/>
    <mergeCell ref="A5:AH5"/>
    <mergeCell ref="A6:A8"/>
    <mergeCell ref="D7:D8"/>
    <mergeCell ref="E7:E8"/>
    <mergeCell ref="F7:G7"/>
    <mergeCell ref="H7:H8"/>
    <mergeCell ref="K7:K8"/>
    <mergeCell ref="B6:B8"/>
    <mergeCell ref="C6:C8"/>
    <mergeCell ref="D6:I6"/>
    <mergeCell ref="AB6:AB8"/>
    <mergeCell ref="AC6:AI6"/>
    <mergeCell ref="AC7:AC8"/>
    <mergeCell ref="AD7:AE8"/>
    <mergeCell ref="AG7:AG8"/>
    <mergeCell ref="AH7:AI7"/>
    <mergeCell ref="AH8:AI8"/>
  </mergeCells>
  <printOptions horizontalCentered="1"/>
  <pageMargins left="0" right="0" top="1" bottom="0.75" header="0.5" footer="0.5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2:E38"/>
  <sheetViews>
    <sheetView zoomScalePageLayoutView="0" workbookViewId="0" topLeftCell="A1">
      <selection activeCell="F10" sqref="F10"/>
    </sheetView>
  </sheetViews>
  <sheetFormatPr defaultColWidth="11.75390625" defaultRowHeight="12.75"/>
  <cols>
    <col min="1" max="1" width="44.50390625" style="0" customWidth="1"/>
    <col min="2" max="2" width="6.50390625" style="0" customWidth="1"/>
  </cols>
  <sheetData>
    <row r="1" ht="27" customHeight="1"/>
    <row r="2" spans="1:5" ht="39.75" customHeight="1">
      <c r="A2" s="34"/>
      <c r="B2" s="34"/>
      <c r="C2" s="34"/>
      <c r="D2" s="34"/>
      <c r="E2" s="34"/>
    </row>
    <row r="3" spans="1:5" ht="27.75" customHeight="1">
      <c r="A3" s="190" t="s">
        <v>13</v>
      </c>
      <c r="B3" s="190" t="s">
        <v>198</v>
      </c>
      <c r="C3" s="190" t="s">
        <v>14</v>
      </c>
      <c r="D3" s="191" t="s">
        <v>297</v>
      </c>
      <c r="E3" s="191"/>
    </row>
    <row r="4" spans="1:5" ht="33" customHeight="1">
      <c r="A4" s="190"/>
      <c r="B4" s="190"/>
      <c r="C4" s="190"/>
      <c r="D4" s="60" t="s">
        <v>88</v>
      </c>
      <c r="E4" s="60" t="s">
        <v>260</v>
      </c>
    </row>
    <row r="5" spans="1:5" ht="19.5" customHeight="1">
      <c r="A5" s="65" t="s">
        <v>14</v>
      </c>
      <c r="B5" s="66">
        <v>69</v>
      </c>
      <c r="C5" s="67">
        <v>11306</v>
      </c>
      <c r="D5" s="67">
        <v>7061</v>
      </c>
      <c r="E5" s="67">
        <v>4602</v>
      </c>
    </row>
    <row r="6" spans="1:5" ht="19.5" customHeight="1">
      <c r="A6" s="61" t="s">
        <v>262</v>
      </c>
      <c r="B6" s="62">
        <v>70</v>
      </c>
      <c r="C6" s="63">
        <v>132</v>
      </c>
      <c r="D6" s="63">
        <v>55</v>
      </c>
      <c r="E6" s="63">
        <v>54</v>
      </c>
    </row>
    <row r="7" spans="1:5" ht="19.5" customHeight="1">
      <c r="A7" s="61" t="s">
        <v>263</v>
      </c>
      <c r="B7" s="62">
        <v>71</v>
      </c>
      <c r="C7" s="63">
        <v>98</v>
      </c>
      <c r="D7" s="63">
        <v>37</v>
      </c>
      <c r="E7" s="63">
        <v>50</v>
      </c>
    </row>
    <row r="8" spans="1:5" ht="27" customHeight="1">
      <c r="A8" s="61" t="s">
        <v>264</v>
      </c>
      <c r="B8" s="62">
        <v>72</v>
      </c>
      <c r="C8" s="63">
        <v>7</v>
      </c>
      <c r="D8" s="63">
        <v>3</v>
      </c>
      <c r="E8" s="63">
        <v>3</v>
      </c>
    </row>
    <row r="9" spans="1:5" ht="27" customHeight="1">
      <c r="A9" s="61" t="s">
        <v>265</v>
      </c>
      <c r="B9" s="62">
        <v>73</v>
      </c>
      <c r="C9" s="63">
        <v>33</v>
      </c>
      <c r="D9" s="63">
        <v>17</v>
      </c>
      <c r="E9" s="63">
        <v>17</v>
      </c>
    </row>
    <row r="10" spans="1:5" ht="27" customHeight="1">
      <c r="A10" s="61" t="s">
        <v>266</v>
      </c>
      <c r="B10" s="62">
        <v>74</v>
      </c>
      <c r="C10" s="63">
        <v>27</v>
      </c>
      <c r="D10" s="63">
        <v>15</v>
      </c>
      <c r="E10" s="63">
        <v>15</v>
      </c>
    </row>
    <row r="11" spans="1:5" ht="27" customHeight="1">
      <c r="A11" s="61" t="s">
        <v>267</v>
      </c>
      <c r="B11" s="62">
        <v>75</v>
      </c>
      <c r="C11" s="63">
        <v>35</v>
      </c>
      <c r="D11" s="63">
        <v>13</v>
      </c>
      <c r="E11" s="63">
        <v>20</v>
      </c>
    </row>
    <row r="12" spans="1:5" ht="27" customHeight="1">
      <c r="A12" s="61" t="s">
        <v>268</v>
      </c>
      <c r="B12" s="62">
        <v>76</v>
      </c>
      <c r="C12" s="63">
        <v>55</v>
      </c>
      <c r="D12" s="63">
        <v>31</v>
      </c>
      <c r="E12" s="63">
        <v>23</v>
      </c>
    </row>
    <row r="13" spans="1:5" ht="19.5" customHeight="1">
      <c r="A13" s="61" t="s">
        <v>269</v>
      </c>
      <c r="B13" s="62">
        <v>77</v>
      </c>
      <c r="C13" s="63">
        <v>73</v>
      </c>
      <c r="D13" s="63">
        <v>50</v>
      </c>
      <c r="E13" s="63">
        <v>32</v>
      </c>
    </row>
    <row r="14" spans="1:5" ht="19.5" customHeight="1">
      <c r="A14" s="61" t="s">
        <v>270</v>
      </c>
      <c r="B14" s="62">
        <v>78</v>
      </c>
      <c r="C14" s="63">
        <v>162</v>
      </c>
      <c r="D14" s="63">
        <v>89</v>
      </c>
      <c r="E14" s="63">
        <v>86</v>
      </c>
    </row>
    <row r="15" spans="1:5" ht="19.5" customHeight="1">
      <c r="A15" s="61" t="s">
        <v>271</v>
      </c>
      <c r="B15" s="62">
        <v>79</v>
      </c>
      <c r="C15" s="63">
        <v>11</v>
      </c>
      <c r="D15" s="63">
        <v>1</v>
      </c>
      <c r="E15" s="63">
        <v>5</v>
      </c>
    </row>
    <row r="16" spans="1:5" ht="23.25" customHeight="1">
      <c r="A16" s="61" t="s">
        <v>272</v>
      </c>
      <c r="B16" s="62">
        <v>80</v>
      </c>
      <c r="C16" s="63">
        <v>6</v>
      </c>
      <c r="D16" s="63">
        <v>5</v>
      </c>
      <c r="E16" s="63">
        <v>4</v>
      </c>
    </row>
    <row r="17" spans="1:5" ht="23.25" customHeight="1">
      <c r="A17" s="61" t="s">
        <v>273</v>
      </c>
      <c r="B17" s="62">
        <v>81</v>
      </c>
      <c r="C17" s="63">
        <v>34</v>
      </c>
      <c r="D17" s="63">
        <v>27</v>
      </c>
      <c r="E17" s="63">
        <v>23</v>
      </c>
    </row>
    <row r="18" spans="1:5" ht="23.25" customHeight="1">
      <c r="A18" s="61" t="s">
        <v>274</v>
      </c>
      <c r="B18" s="62">
        <v>82</v>
      </c>
      <c r="C18" s="63">
        <v>341</v>
      </c>
      <c r="D18" s="63">
        <v>250</v>
      </c>
      <c r="E18" s="63">
        <v>262</v>
      </c>
    </row>
    <row r="19" spans="1:5" ht="23.25" customHeight="1">
      <c r="A19" s="61" t="s">
        <v>275</v>
      </c>
      <c r="B19" s="62">
        <v>83</v>
      </c>
      <c r="C19" s="63">
        <v>24</v>
      </c>
      <c r="D19" s="63">
        <v>5</v>
      </c>
      <c r="E19" s="63">
        <v>20</v>
      </c>
    </row>
    <row r="20" spans="1:5" ht="23.25" customHeight="1">
      <c r="A20" s="61" t="s">
        <v>276</v>
      </c>
      <c r="B20" s="62">
        <v>84</v>
      </c>
      <c r="C20" s="63">
        <v>55</v>
      </c>
      <c r="D20" s="63">
        <v>31</v>
      </c>
      <c r="E20" s="63">
        <v>41</v>
      </c>
    </row>
    <row r="21" spans="1:5" ht="23.25" customHeight="1">
      <c r="A21" s="61" t="s">
        <v>277</v>
      </c>
      <c r="B21" s="62">
        <v>85</v>
      </c>
      <c r="C21" s="63">
        <v>1</v>
      </c>
      <c r="D21" s="63">
        <v>1</v>
      </c>
      <c r="E21" s="63">
        <v>1</v>
      </c>
    </row>
    <row r="22" spans="1:5" ht="19.5" customHeight="1">
      <c r="A22" s="61" t="s">
        <v>278</v>
      </c>
      <c r="B22" s="62">
        <v>86</v>
      </c>
      <c r="C22" s="63">
        <v>10</v>
      </c>
      <c r="D22" s="63">
        <v>6</v>
      </c>
      <c r="E22" s="63">
        <v>8</v>
      </c>
    </row>
    <row r="23" spans="1:5" ht="19.5" customHeight="1">
      <c r="A23" s="61" t="s">
        <v>279</v>
      </c>
      <c r="B23" s="62">
        <v>87</v>
      </c>
      <c r="C23" s="64">
        <v>7315</v>
      </c>
      <c r="D23" s="64">
        <v>4482</v>
      </c>
      <c r="E23" s="64">
        <v>1854</v>
      </c>
    </row>
    <row r="24" spans="1:5" ht="19.5" customHeight="1">
      <c r="A24" s="61" t="s">
        <v>280</v>
      </c>
      <c r="B24" s="62">
        <v>88</v>
      </c>
      <c r="C24" s="63">
        <v>104</v>
      </c>
      <c r="D24" s="63">
        <v>88</v>
      </c>
      <c r="E24" s="63">
        <v>92</v>
      </c>
    </row>
    <row r="25" spans="1:5" ht="19.5" customHeight="1">
      <c r="A25" s="61" t="s">
        <v>294</v>
      </c>
      <c r="B25" s="62">
        <v>89</v>
      </c>
      <c r="C25" s="63">
        <v>4</v>
      </c>
      <c r="D25" s="63">
        <v>2</v>
      </c>
      <c r="E25" s="63" t="s">
        <v>129</v>
      </c>
    </row>
    <row r="26" spans="1:5" ht="19.5" customHeight="1">
      <c r="A26" s="61" t="s">
        <v>295</v>
      </c>
      <c r="B26" s="62">
        <v>90</v>
      </c>
      <c r="C26" s="63">
        <v>8</v>
      </c>
      <c r="D26" s="63">
        <v>7</v>
      </c>
      <c r="E26" s="63" t="s">
        <v>129</v>
      </c>
    </row>
    <row r="27" spans="1:5" ht="19.5" customHeight="1">
      <c r="A27" s="61" t="s">
        <v>281</v>
      </c>
      <c r="B27" s="62">
        <v>91</v>
      </c>
      <c r="C27" s="63">
        <v>58</v>
      </c>
      <c r="D27" s="63">
        <v>48</v>
      </c>
      <c r="E27" s="63">
        <v>36</v>
      </c>
    </row>
    <row r="28" spans="1:5" ht="19.5" customHeight="1">
      <c r="A28" s="61" t="s">
        <v>282</v>
      </c>
      <c r="B28" s="62">
        <v>92</v>
      </c>
      <c r="C28" s="63">
        <v>26</v>
      </c>
      <c r="D28" s="63">
        <v>22</v>
      </c>
      <c r="E28" s="63">
        <v>17</v>
      </c>
    </row>
    <row r="29" spans="1:5" ht="19.5" customHeight="1">
      <c r="A29" s="61" t="s">
        <v>283</v>
      </c>
      <c r="B29" s="62">
        <v>93</v>
      </c>
      <c r="C29" s="63">
        <v>260</v>
      </c>
      <c r="D29" s="63">
        <v>245</v>
      </c>
      <c r="E29" s="63">
        <v>189</v>
      </c>
    </row>
    <row r="30" spans="1:5" ht="19.5" customHeight="1">
      <c r="A30" s="61" t="s">
        <v>284</v>
      </c>
      <c r="B30" s="62">
        <v>94</v>
      </c>
      <c r="C30" s="63">
        <v>22</v>
      </c>
      <c r="D30" s="63">
        <v>20</v>
      </c>
      <c r="E30" s="63">
        <v>15</v>
      </c>
    </row>
    <row r="31" spans="1:5" ht="19.5" customHeight="1">
      <c r="A31" s="61" t="s">
        <v>285</v>
      </c>
      <c r="B31" s="62">
        <v>95</v>
      </c>
      <c r="C31" s="63">
        <v>56</v>
      </c>
      <c r="D31" s="63" t="s">
        <v>129</v>
      </c>
      <c r="E31" s="63">
        <v>31</v>
      </c>
    </row>
    <row r="32" spans="1:5" ht="19.5" customHeight="1">
      <c r="A32" s="61" t="s">
        <v>286</v>
      </c>
      <c r="B32" s="62">
        <v>96</v>
      </c>
      <c r="C32" s="63">
        <v>98</v>
      </c>
      <c r="D32" s="63">
        <v>72</v>
      </c>
      <c r="E32" s="63">
        <v>84</v>
      </c>
    </row>
    <row r="33" spans="1:5" ht="19.5" customHeight="1">
      <c r="A33" s="61" t="s">
        <v>287</v>
      </c>
      <c r="B33" s="62">
        <v>97</v>
      </c>
      <c r="C33" s="63">
        <v>172</v>
      </c>
      <c r="D33" s="63">
        <v>142</v>
      </c>
      <c r="E33" s="63">
        <v>113</v>
      </c>
    </row>
    <row r="34" spans="1:5" ht="19.5" customHeight="1">
      <c r="A34" s="61" t="s">
        <v>288</v>
      </c>
      <c r="B34" s="62">
        <v>98</v>
      </c>
      <c r="C34" s="63">
        <v>73</v>
      </c>
      <c r="D34" s="63">
        <v>52</v>
      </c>
      <c r="E34" s="63">
        <v>48</v>
      </c>
    </row>
    <row r="35" spans="1:5" ht="19.5" customHeight="1">
      <c r="A35" s="61" t="s">
        <v>289</v>
      </c>
      <c r="B35" s="62">
        <v>99</v>
      </c>
      <c r="C35" s="63">
        <v>87</v>
      </c>
      <c r="D35" s="63">
        <v>74</v>
      </c>
      <c r="E35" s="63">
        <v>76</v>
      </c>
    </row>
    <row r="36" spans="1:5" ht="19.5" customHeight="1">
      <c r="A36" s="61" t="s">
        <v>290</v>
      </c>
      <c r="B36" s="62">
        <v>100</v>
      </c>
      <c r="C36" s="63">
        <v>300</v>
      </c>
      <c r="D36" s="63">
        <v>105</v>
      </c>
      <c r="E36" s="63">
        <v>166</v>
      </c>
    </row>
    <row r="37" spans="1:5" ht="19.5" customHeight="1">
      <c r="A37" s="61" t="s">
        <v>291</v>
      </c>
      <c r="B37" s="62">
        <v>101</v>
      </c>
      <c r="C37" s="63">
        <v>565</v>
      </c>
      <c r="D37" s="63">
        <v>545</v>
      </c>
      <c r="E37" s="63">
        <v>443</v>
      </c>
    </row>
    <row r="38" spans="1:5" ht="19.5" customHeight="1">
      <c r="A38" s="61" t="s">
        <v>292</v>
      </c>
      <c r="B38" s="62">
        <v>102</v>
      </c>
      <c r="C38" s="64">
        <v>1054</v>
      </c>
      <c r="D38" s="63">
        <v>521</v>
      </c>
      <c r="E38" s="63">
        <v>774</v>
      </c>
    </row>
  </sheetData>
  <sheetProtection/>
  <mergeCells count="4">
    <mergeCell ref="A3:A4"/>
    <mergeCell ref="B3:B4"/>
    <mergeCell ref="C3:C4"/>
    <mergeCell ref="D3:E3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Y72"/>
  <sheetViews>
    <sheetView tabSelected="1" zoomScale="110" zoomScaleNormal="110" zoomScalePageLayoutView="0" workbookViewId="0" topLeftCell="A1">
      <selection activeCell="AD20" sqref="AD20"/>
    </sheetView>
  </sheetViews>
  <sheetFormatPr defaultColWidth="9.00390625" defaultRowHeight="23.25" customHeight="1"/>
  <cols>
    <col min="1" max="1" width="3.50390625" style="0" customWidth="1"/>
    <col min="2" max="2" width="0.12890625" style="0" customWidth="1"/>
    <col min="3" max="3" width="40.50390625" style="0" customWidth="1"/>
    <col min="4" max="4" width="3.50390625" style="0" customWidth="1"/>
    <col min="5" max="5" width="6.75390625" style="0" customWidth="1"/>
    <col min="6" max="6" width="2.125" style="0" customWidth="1"/>
    <col min="7" max="7" width="4.50390625" style="0" customWidth="1"/>
    <col min="8" max="12" width="6.75390625" style="0" customWidth="1"/>
    <col min="13" max="13" width="4.50390625" style="0" customWidth="1"/>
    <col min="14" max="14" width="2.25390625" style="0" customWidth="1"/>
    <col min="15" max="17" width="6.75390625" style="0" customWidth="1"/>
    <col min="18" max="18" width="5.50390625" style="0" customWidth="1"/>
    <col min="19" max="19" width="1.25" style="0" customWidth="1"/>
    <col min="20" max="21" width="6.75390625" style="0" customWidth="1"/>
    <col min="22" max="22" width="0.2421875" style="0" customWidth="1"/>
    <col min="23" max="23" width="0.12890625" style="0" customWidth="1"/>
    <col min="24" max="24" width="0.5" style="0" customWidth="1"/>
    <col min="25" max="25" width="3.50390625" style="0" customWidth="1"/>
  </cols>
  <sheetData>
    <row r="1" spans="1:25" ht="22.5" customHeight="1">
      <c r="A1" s="34"/>
      <c r="B1" s="34"/>
      <c r="C1" s="152" t="s">
        <v>342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34"/>
      <c r="Y1" s="34"/>
    </row>
    <row r="2" spans="1:25" ht="18" customHeight="1">
      <c r="A2" s="34"/>
      <c r="B2" s="34"/>
      <c r="C2" s="164" t="s">
        <v>298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34"/>
      <c r="Y2" s="34"/>
    </row>
    <row r="3" spans="1:25" ht="0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8" customHeight="1">
      <c r="A4" s="34"/>
      <c r="B4" s="34"/>
      <c r="C4" s="164" t="s">
        <v>299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34"/>
      <c r="Y4" s="34"/>
    </row>
    <row r="5" spans="1:25" ht="52.5" customHeight="1">
      <c r="A5" s="34"/>
      <c r="B5" s="34"/>
      <c r="C5" s="192" t="s">
        <v>13</v>
      </c>
      <c r="D5" s="192" t="s">
        <v>198</v>
      </c>
      <c r="E5" s="192" t="s">
        <v>14</v>
      </c>
      <c r="F5" s="192"/>
      <c r="G5" s="192"/>
      <c r="H5" s="192" t="s">
        <v>78</v>
      </c>
      <c r="I5" s="192"/>
      <c r="J5" s="192" t="s">
        <v>79</v>
      </c>
      <c r="K5" s="192"/>
      <c r="L5" s="192" t="s">
        <v>300</v>
      </c>
      <c r="M5" s="192"/>
      <c r="N5" s="192"/>
      <c r="O5" s="192" t="s">
        <v>301</v>
      </c>
      <c r="P5" s="192"/>
      <c r="Q5" s="192" t="s">
        <v>80</v>
      </c>
      <c r="R5" s="192"/>
      <c r="S5" s="192"/>
      <c r="T5" s="195" t="s">
        <v>32</v>
      </c>
      <c r="U5" s="195"/>
      <c r="V5" s="34"/>
      <c r="W5" s="34"/>
      <c r="X5" s="34"/>
      <c r="Y5" s="34"/>
    </row>
    <row r="6" spans="1:25" ht="30.75" customHeight="1">
      <c r="A6" s="34"/>
      <c r="B6" s="34"/>
      <c r="C6" s="192"/>
      <c r="D6" s="192"/>
      <c r="E6" s="93" t="s">
        <v>54</v>
      </c>
      <c r="F6" s="192" t="s">
        <v>1</v>
      </c>
      <c r="G6" s="192"/>
      <c r="H6" s="93" t="s">
        <v>54</v>
      </c>
      <c r="I6" s="93" t="s">
        <v>1</v>
      </c>
      <c r="J6" s="93" t="s">
        <v>54</v>
      </c>
      <c r="K6" s="93" t="s">
        <v>1</v>
      </c>
      <c r="L6" s="93" t="s">
        <v>54</v>
      </c>
      <c r="M6" s="192" t="s">
        <v>1</v>
      </c>
      <c r="N6" s="192"/>
      <c r="O6" s="93" t="s">
        <v>54</v>
      </c>
      <c r="P6" s="93" t="s">
        <v>1</v>
      </c>
      <c r="Q6" s="93" t="s">
        <v>54</v>
      </c>
      <c r="R6" s="192" t="s">
        <v>1</v>
      </c>
      <c r="S6" s="192"/>
      <c r="T6" s="93" t="s">
        <v>54</v>
      </c>
      <c r="U6" s="114" t="s">
        <v>1</v>
      </c>
      <c r="V6" s="34"/>
      <c r="W6" s="34"/>
      <c r="X6" s="34"/>
      <c r="Y6" s="34"/>
    </row>
    <row r="7" spans="1:25" ht="19.5" customHeight="1">
      <c r="A7" s="34"/>
      <c r="B7" s="34"/>
      <c r="C7" s="193" t="s">
        <v>304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34"/>
      <c r="W7" s="34"/>
      <c r="X7" s="34"/>
      <c r="Y7" s="34"/>
    </row>
    <row r="8" spans="1:25" ht="19.5" customHeight="1">
      <c r="A8" s="34"/>
      <c r="B8" s="34"/>
      <c r="C8" s="68" t="s">
        <v>305</v>
      </c>
      <c r="D8" s="69" t="s">
        <v>141</v>
      </c>
      <c r="E8" s="69">
        <v>466</v>
      </c>
      <c r="F8" s="194">
        <v>297</v>
      </c>
      <c r="G8" s="194"/>
      <c r="H8" s="69" t="s">
        <v>129</v>
      </c>
      <c r="I8" s="70" t="s">
        <v>129</v>
      </c>
      <c r="J8" s="70" t="s">
        <v>129</v>
      </c>
      <c r="K8" s="70" t="s">
        <v>129</v>
      </c>
      <c r="L8" s="70" t="s">
        <v>129</v>
      </c>
      <c r="M8" s="194" t="s">
        <v>129</v>
      </c>
      <c r="N8" s="194"/>
      <c r="O8" s="70" t="s">
        <v>129</v>
      </c>
      <c r="P8" s="70" t="s">
        <v>129</v>
      </c>
      <c r="Q8" s="70" t="s">
        <v>129</v>
      </c>
      <c r="R8" s="194" t="s">
        <v>129</v>
      </c>
      <c r="S8" s="194"/>
      <c r="T8" s="70">
        <v>448</v>
      </c>
      <c r="U8" s="71">
        <v>289</v>
      </c>
      <c r="V8" s="34"/>
      <c r="W8" s="34"/>
      <c r="X8" s="34"/>
      <c r="Y8" s="34"/>
    </row>
    <row r="9" spans="1:25" ht="19.5" customHeight="1">
      <c r="A9" s="34"/>
      <c r="B9" s="34"/>
      <c r="C9" s="68" t="s">
        <v>306</v>
      </c>
      <c r="D9" s="69" t="s">
        <v>142</v>
      </c>
      <c r="E9" s="69">
        <v>3188</v>
      </c>
      <c r="F9" s="196">
        <v>1952</v>
      </c>
      <c r="G9" s="194"/>
      <c r="H9" s="69">
        <v>6</v>
      </c>
      <c r="I9" s="70">
        <v>2</v>
      </c>
      <c r="J9" s="70">
        <v>4</v>
      </c>
      <c r="K9" s="70">
        <v>3</v>
      </c>
      <c r="L9" s="70">
        <v>3</v>
      </c>
      <c r="M9" s="194">
        <v>1</v>
      </c>
      <c r="N9" s="194"/>
      <c r="O9" s="70">
        <v>2</v>
      </c>
      <c r="P9" s="70">
        <v>1</v>
      </c>
      <c r="Q9" s="70">
        <v>16</v>
      </c>
      <c r="R9" s="194">
        <v>11</v>
      </c>
      <c r="S9" s="194"/>
      <c r="T9" s="72">
        <v>3030</v>
      </c>
      <c r="U9" s="73">
        <v>1862</v>
      </c>
      <c r="V9" s="34"/>
      <c r="W9" s="34"/>
      <c r="X9" s="34"/>
      <c r="Y9" s="34"/>
    </row>
    <row r="10" spans="1:25" ht="19.5" customHeight="1">
      <c r="A10" s="34"/>
      <c r="B10" s="34"/>
      <c r="C10" s="68" t="s">
        <v>307</v>
      </c>
      <c r="D10" s="69" t="s">
        <v>143</v>
      </c>
      <c r="E10" s="69">
        <v>1978</v>
      </c>
      <c r="F10" s="196">
        <v>1303</v>
      </c>
      <c r="G10" s="194"/>
      <c r="H10" s="69">
        <v>8</v>
      </c>
      <c r="I10" s="70">
        <v>7</v>
      </c>
      <c r="J10" s="70">
        <v>3</v>
      </c>
      <c r="K10" s="70">
        <v>2</v>
      </c>
      <c r="L10" s="70" t="s">
        <v>129</v>
      </c>
      <c r="M10" s="194" t="s">
        <v>129</v>
      </c>
      <c r="N10" s="194"/>
      <c r="O10" s="70">
        <v>2</v>
      </c>
      <c r="P10" s="70">
        <v>1</v>
      </c>
      <c r="Q10" s="70">
        <v>5</v>
      </c>
      <c r="R10" s="194">
        <v>3</v>
      </c>
      <c r="S10" s="194"/>
      <c r="T10" s="72">
        <v>1865</v>
      </c>
      <c r="U10" s="73">
        <v>1228</v>
      </c>
      <c r="V10" s="34"/>
      <c r="W10" s="34"/>
      <c r="X10" s="34"/>
      <c r="Y10" s="34"/>
    </row>
    <row r="11" spans="1:25" ht="19.5" customHeight="1">
      <c r="A11" s="34"/>
      <c r="B11" s="34"/>
      <c r="C11" s="68" t="s">
        <v>308</v>
      </c>
      <c r="D11" s="69" t="s">
        <v>144</v>
      </c>
      <c r="E11" s="69">
        <v>914</v>
      </c>
      <c r="F11" s="194">
        <v>547</v>
      </c>
      <c r="G11" s="194"/>
      <c r="H11" s="69">
        <v>17</v>
      </c>
      <c r="I11" s="70">
        <v>10</v>
      </c>
      <c r="J11" s="70">
        <v>10</v>
      </c>
      <c r="K11" s="70">
        <v>9</v>
      </c>
      <c r="L11" s="70">
        <v>2</v>
      </c>
      <c r="M11" s="194" t="s">
        <v>129</v>
      </c>
      <c r="N11" s="194"/>
      <c r="O11" s="70">
        <v>8</v>
      </c>
      <c r="P11" s="70">
        <v>7</v>
      </c>
      <c r="Q11" s="70">
        <v>5</v>
      </c>
      <c r="R11" s="194">
        <v>4</v>
      </c>
      <c r="S11" s="194"/>
      <c r="T11" s="70">
        <v>763</v>
      </c>
      <c r="U11" s="71">
        <v>461</v>
      </c>
      <c r="V11" s="34"/>
      <c r="W11" s="34"/>
      <c r="X11" s="34"/>
      <c r="Y11" s="34"/>
    </row>
    <row r="12" spans="1:25" ht="19.5" customHeight="1">
      <c r="A12" s="34"/>
      <c r="B12" s="34"/>
      <c r="C12" s="68" t="s">
        <v>309</v>
      </c>
      <c r="D12" s="69" t="s">
        <v>145</v>
      </c>
      <c r="E12" s="69">
        <v>731</v>
      </c>
      <c r="F12" s="194">
        <v>289</v>
      </c>
      <c r="G12" s="194"/>
      <c r="H12" s="69">
        <v>32</v>
      </c>
      <c r="I12" s="70">
        <v>11</v>
      </c>
      <c r="J12" s="70">
        <v>19</v>
      </c>
      <c r="K12" s="70">
        <v>4</v>
      </c>
      <c r="L12" s="70" t="s">
        <v>129</v>
      </c>
      <c r="M12" s="194" t="s">
        <v>129</v>
      </c>
      <c r="N12" s="194"/>
      <c r="O12" s="70">
        <v>8</v>
      </c>
      <c r="P12" s="70">
        <v>4</v>
      </c>
      <c r="Q12" s="70">
        <v>3</v>
      </c>
      <c r="R12" s="194">
        <v>3</v>
      </c>
      <c r="S12" s="194"/>
      <c r="T12" s="70">
        <v>607</v>
      </c>
      <c r="U12" s="71">
        <v>241</v>
      </c>
      <c r="V12" s="34"/>
      <c r="W12" s="34"/>
      <c r="X12" s="34"/>
      <c r="Y12" s="34"/>
    </row>
    <row r="13" spans="1:25" ht="19.5" customHeight="1">
      <c r="A13" s="34"/>
      <c r="B13" s="34"/>
      <c r="C13" s="68" t="s">
        <v>227</v>
      </c>
      <c r="D13" s="69" t="s">
        <v>146</v>
      </c>
      <c r="E13" s="69">
        <v>3982</v>
      </c>
      <c r="F13" s="196">
        <v>2639</v>
      </c>
      <c r="G13" s="194"/>
      <c r="H13" s="69">
        <v>70</v>
      </c>
      <c r="I13" s="70">
        <v>26</v>
      </c>
      <c r="J13" s="70">
        <v>61</v>
      </c>
      <c r="K13" s="70">
        <v>18</v>
      </c>
      <c r="L13" s="70">
        <v>2</v>
      </c>
      <c r="M13" s="194">
        <v>2</v>
      </c>
      <c r="N13" s="194"/>
      <c r="O13" s="70">
        <v>13</v>
      </c>
      <c r="P13" s="70">
        <v>4</v>
      </c>
      <c r="Q13" s="70">
        <v>43</v>
      </c>
      <c r="R13" s="194">
        <v>28</v>
      </c>
      <c r="S13" s="194"/>
      <c r="T13" s="70">
        <v>602</v>
      </c>
      <c r="U13" s="71">
        <v>398</v>
      </c>
      <c r="V13" s="34"/>
      <c r="W13" s="34"/>
      <c r="X13" s="34"/>
      <c r="Y13" s="34"/>
    </row>
    <row r="14" spans="1:25" ht="19.5" customHeight="1">
      <c r="A14" s="34"/>
      <c r="B14" s="34"/>
      <c r="C14" s="197" t="s">
        <v>310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34"/>
      <c r="W14" s="34"/>
      <c r="X14" s="34"/>
      <c r="Y14" s="34"/>
    </row>
    <row r="15" spans="1:25" ht="19.5" customHeight="1">
      <c r="A15" s="34"/>
      <c r="B15" s="34"/>
      <c r="C15" s="68" t="s">
        <v>311</v>
      </c>
      <c r="D15" s="69" t="s">
        <v>147</v>
      </c>
      <c r="E15" s="69">
        <v>6847</v>
      </c>
      <c r="F15" s="196">
        <v>4242</v>
      </c>
      <c r="G15" s="194"/>
      <c r="H15" s="69">
        <v>113</v>
      </c>
      <c r="I15" s="70">
        <v>45</v>
      </c>
      <c r="J15" s="70">
        <v>77</v>
      </c>
      <c r="K15" s="70">
        <v>25</v>
      </c>
      <c r="L15" s="70">
        <v>5</v>
      </c>
      <c r="M15" s="194">
        <v>3</v>
      </c>
      <c r="N15" s="194"/>
      <c r="O15" s="70">
        <v>25</v>
      </c>
      <c r="P15" s="70">
        <v>13</v>
      </c>
      <c r="Q15" s="70">
        <v>53</v>
      </c>
      <c r="R15" s="194">
        <v>35</v>
      </c>
      <c r="S15" s="194"/>
      <c r="T15" s="72">
        <v>3198</v>
      </c>
      <c r="U15" s="73">
        <v>1870</v>
      </c>
      <c r="V15" s="34"/>
      <c r="W15" s="34"/>
      <c r="X15" s="34"/>
      <c r="Y15" s="34"/>
    </row>
    <row r="16" spans="1:25" ht="19.5" customHeight="1">
      <c r="A16" s="34"/>
      <c r="B16" s="34"/>
      <c r="C16" s="68" t="s">
        <v>312</v>
      </c>
      <c r="D16" s="69" t="s">
        <v>148</v>
      </c>
      <c r="E16" s="69">
        <v>3</v>
      </c>
      <c r="F16" s="194">
        <v>3</v>
      </c>
      <c r="G16" s="194"/>
      <c r="H16" s="69" t="s">
        <v>129</v>
      </c>
      <c r="I16" s="70" t="s">
        <v>129</v>
      </c>
      <c r="J16" s="70" t="s">
        <v>129</v>
      </c>
      <c r="K16" s="70" t="s">
        <v>129</v>
      </c>
      <c r="L16" s="70" t="s">
        <v>129</v>
      </c>
      <c r="M16" s="194" t="s">
        <v>129</v>
      </c>
      <c r="N16" s="194"/>
      <c r="O16" s="70" t="s">
        <v>129</v>
      </c>
      <c r="P16" s="70" t="s">
        <v>129</v>
      </c>
      <c r="Q16" s="70" t="s">
        <v>129</v>
      </c>
      <c r="R16" s="194" t="s">
        <v>129</v>
      </c>
      <c r="S16" s="194"/>
      <c r="T16" s="70">
        <v>3</v>
      </c>
      <c r="U16" s="71">
        <v>3</v>
      </c>
      <c r="V16" s="34"/>
      <c r="W16" s="34"/>
      <c r="X16" s="34"/>
      <c r="Y16" s="34"/>
    </row>
    <row r="17" spans="1:25" ht="19.5" customHeight="1">
      <c r="A17" s="34"/>
      <c r="B17" s="34"/>
      <c r="C17" s="68" t="s">
        <v>313</v>
      </c>
      <c r="D17" s="69" t="s">
        <v>149</v>
      </c>
      <c r="E17" s="69">
        <v>1706</v>
      </c>
      <c r="F17" s="196">
        <v>1090</v>
      </c>
      <c r="G17" s="194"/>
      <c r="H17" s="69">
        <v>3</v>
      </c>
      <c r="I17" s="70">
        <v>3</v>
      </c>
      <c r="J17" s="70">
        <v>4</v>
      </c>
      <c r="K17" s="70">
        <v>2</v>
      </c>
      <c r="L17" s="70">
        <v>1</v>
      </c>
      <c r="M17" s="194" t="s">
        <v>129</v>
      </c>
      <c r="N17" s="194"/>
      <c r="O17" s="70">
        <v>1</v>
      </c>
      <c r="P17" s="70">
        <v>1</v>
      </c>
      <c r="Q17" s="70">
        <v>6</v>
      </c>
      <c r="R17" s="194">
        <v>4</v>
      </c>
      <c r="S17" s="194"/>
      <c r="T17" s="72">
        <v>1590</v>
      </c>
      <c r="U17" s="73">
        <v>1019</v>
      </c>
      <c r="V17" s="34"/>
      <c r="W17" s="34"/>
      <c r="X17" s="34"/>
      <c r="Y17" s="34"/>
    </row>
    <row r="18" spans="1:25" ht="19.5" customHeight="1">
      <c r="A18" s="34"/>
      <c r="B18" s="34"/>
      <c r="C18" s="68" t="s">
        <v>314</v>
      </c>
      <c r="D18" s="69" t="s">
        <v>150</v>
      </c>
      <c r="E18" s="69">
        <v>2126</v>
      </c>
      <c r="F18" s="196">
        <v>1306</v>
      </c>
      <c r="G18" s="194"/>
      <c r="H18" s="69">
        <v>7</v>
      </c>
      <c r="I18" s="70">
        <v>5</v>
      </c>
      <c r="J18" s="70">
        <v>7</v>
      </c>
      <c r="K18" s="70">
        <v>4</v>
      </c>
      <c r="L18" s="70">
        <v>1</v>
      </c>
      <c r="M18" s="194" t="s">
        <v>129</v>
      </c>
      <c r="N18" s="194"/>
      <c r="O18" s="70">
        <v>4</v>
      </c>
      <c r="P18" s="70">
        <v>2</v>
      </c>
      <c r="Q18" s="70">
        <v>11</v>
      </c>
      <c r="R18" s="194">
        <v>8</v>
      </c>
      <c r="S18" s="194"/>
      <c r="T18" s="72">
        <v>2005</v>
      </c>
      <c r="U18" s="73">
        <v>1230</v>
      </c>
      <c r="V18" s="34"/>
      <c r="W18" s="34"/>
      <c r="X18" s="34"/>
      <c r="Y18" s="34"/>
    </row>
    <row r="19" spans="1:25" ht="19.5" customHeight="1">
      <c r="A19" s="34"/>
      <c r="B19" s="34"/>
      <c r="C19" s="68" t="s">
        <v>315</v>
      </c>
      <c r="D19" s="69" t="s">
        <v>151</v>
      </c>
      <c r="E19" s="69">
        <v>577</v>
      </c>
      <c r="F19" s="194">
        <v>386</v>
      </c>
      <c r="G19" s="194"/>
      <c r="H19" s="69">
        <v>10</v>
      </c>
      <c r="I19" s="70">
        <v>3</v>
      </c>
      <c r="J19" s="70">
        <v>9</v>
      </c>
      <c r="K19" s="70">
        <v>5</v>
      </c>
      <c r="L19" s="70" t="s">
        <v>129</v>
      </c>
      <c r="M19" s="194" t="s">
        <v>129</v>
      </c>
      <c r="N19" s="194"/>
      <c r="O19" s="70">
        <v>3</v>
      </c>
      <c r="P19" s="70">
        <v>1</v>
      </c>
      <c r="Q19" s="70">
        <v>2</v>
      </c>
      <c r="R19" s="194">
        <v>2</v>
      </c>
      <c r="S19" s="194"/>
      <c r="T19" s="70">
        <v>519</v>
      </c>
      <c r="U19" s="71">
        <v>357</v>
      </c>
      <c r="V19" s="34"/>
      <c r="W19" s="34"/>
      <c r="X19" s="34"/>
      <c r="Y19" s="34"/>
    </row>
    <row r="20" spans="1:25" ht="19.5" customHeight="1">
      <c r="A20" s="34"/>
      <c r="B20" s="34"/>
      <c r="C20" s="197" t="s">
        <v>316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34"/>
      <c r="W20" s="34"/>
      <c r="X20" s="34"/>
      <c r="Y20" s="34"/>
    </row>
    <row r="21" spans="1:25" ht="19.5" customHeight="1">
      <c r="A21" s="34"/>
      <c r="B21" s="34"/>
      <c r="C21" s="68" t="s">
        <v>317</v>
      </c>
      <c r="D21" s="69" t="s">
        <v>152</v>
      </c>
      <c r="E21" s="69">
        <v>23</v>
      </c>
      <c r="F21" s="194">
        <v>8</v>
      </c>
      <c r="G21" s="194"/>
      <c r="H21" s="69">
        <v>3</v>
      </c>
      <c r="I21" s="70">
        <v>2</v>
      </c>
      <c r="J21" s="70" t="s">
        <v>129</v>
      </c>
      <c r="K21" s="70" t="s">
        <v>129</v>
      </c>
      <c r="L21" s="70" t="s">
        <v>129</v>
      </c>
      <c r="M21" s="194" t="s">
        <v>129</v>
      </c>
      <c r="N21" s="194"/>
      <c r="O21" s="70" t="s">
        <v>129</v>
      </c>
      <c r="P21" s="70" t="s">
        <v>129</v>
      </c>
      <c r="Q21" s="70" t="s">
        <v>129</v>
      </c>
      <c r="R21" s="194" t="s">
        <v>129</v>
      </c>
      <c r="S21" s="194"/>
      <c r="T21" s="70">
        <v>16</v>
      </c>
      <c r="U21" s="71">
        <v>3</v>
      </c>
      <c r="V21" s="34"/>
      <c r="W21" s="34"/>
      <c r="X21" s="34"/>
      <c r="Y21" s="34"/>
    </row>
    <row r="22" spans="1:25" ht="19.5" customHeight="1">
      <c r="A22" s="34"/>
      <c r="B22" s="34"/>
      <c r="C22" s="68" t="s">
        <v>318</v>
      </c>
      <c r="D22" s="69" t="s">
        <v>153</v>
      </c>
      <c r="E22" s="69">
        <v>28</v>
      </c>
      <c r="F22" s="194">
        <v>15</v>
      </c>
      <c r="G22" s="194"/>
      <c r="H22" s="69">
        <v>1</v>
      </c>
      <c r="I22" s="70">
        <v>1</v>
      </c>
      <c r="J22" s="70" t="s">
        <v>129</v>
      </c>
      <c r="K22" s="70" t="s">
        <v>129</v>
      </c>
      <c r="L22" s="70" t="s">
        <v>129</v>
      </c>
      <c r="M22" s="194" t="s">
        <v>129</v>
      </c>
      <c r="N22" s="194"/>
      <c r="O22" s="70">
        <v>1</v>
      </c>
      <c r="P22" s="70">
        <v>1</v>
      </c>
      <c r="Q22" s="70">
        <v>1</v>
      </c>
      <c r="R22" s="194">
        <v>1</v>
      </c>
      <c r="S22" s="194"/>
      <c r="T22" s="70">
        <v>20</v>
      </c>
      <c r="U22" s="71">
        <v>9</v>
      </c>
      <c r="V22" s="34"/>
      <c r="W22" s="34"/>
      <c r="X22" s="34"/>
      <c r="Y22" s="34"/>
    </row>
    <row r="23" spans="1:25" ht="19.5" customHeight="1">
      <c r="A23" s="34"/>
      <c r="B23" s="34"/>
      <c r="C23" s="197" t="s">
        <v>319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34"/>
      <c r="W23" s="34"/>
      <c r="X23" s="34"/>
      <c r="Y23" s="34"/>
    </row>
    <row r="24" spans="1:25" ht="19.5" customHeight="1">
      <c r="A24" s="34"/>
      <c r="B24" s="34"/>
      <c r="C24" s="68" t="s">
        <v>320</v>
      </c>
      <c r="D24" s="69" t="s">
        <v>154</v>
      </c>
      <c r="E24" s="69">
        <v>6123</v>
      </c>
      <c r="F24" s="196">
        <v>3695</v>
      </c>
      <c r="G24" s="194"/>
      <c r="H24" s="69">
        <v>56</v>
      </c>
      <c r="I24" s="70">
        <v>28</v>
      </c>
      <c r="J24" s="70">
        <v>35</v>
      </c>
      <c r="K24" s="70">
        <v>15</v>
      </c>
      <c r="L24" s="70">
        <v>4</v>
      </c>
      <c r="M24" s="194">
        <v>1</v>
      </c>
      <c r="N24" s="194"/>
      <c r="O24" s="70">
        <v>12</v>
      </c>
      <c r="P24" s="70">
        <v>8</v>
      </c>
      <c r="Q24" s="70">
        <v>17</v>
      </c>
      <c r="R24" s="194">
        <v>13</v>
      </c>
      <c r="S24" s="194"/>
      <c r="T24" s="72">
        <v>5195</v>
      </c>
      <c r="U24" s="73">
        <v>3139</v>
      </c>
      <c r="V24" s="34"/>
      <c r="W24" s="34"/>
      <c r="X24" s="34"/>
      <c r="Y24" s="34"/>
    </row>
    <row r="25" spans="1:25" ht="19.5" customHeight="1">
      <c r="A25" s="34"/>
      <c r="B25" s="34"/>
      <c r="C25" s="68" t="s">
        <v>321</v>
      </c>
      <c r="D25" s="69" t="s">
        <v>155</v>
      </c>
      <c r="E25" s="69">
        <v>451</v>
      </c>
      <c r="F25" s="194">
        <v>258</v>
      </c>
      <c r="G25" s="194"/>
      <c r="H25" s="69">
        <v>3</v>
      </c>
      <c r="I25" s="70">
        <v>1</v>
      </c>
      <c r="J25" s="70">
        <v>7</v>
      </c>
      <c r="K25" s="70" t="s">
        <v>129</v>
      </c>
      <c r="L25" s="70" t="s">
        <v>129</v>
      </c>
      <c r="M25" s="194" t="s">
        <v>129</v>
      </c>
      <c r="N25" s="194"/>
      <c r="O25" s="70">
        <v>10</v>
      </c>
      <c r="P25" s="70">
        <v>2</v>
      </c>
      <c r="Q25" s="70">
        <v>8</v>
      </c>
      <c r="R25" s="194">
        <v>6</v>
      </c>
      <c r="S25" s="194"/>
      <c r="T25" s="70">
        <v>186</v>
      </c>
      <c r="U25" s="71">
        <v>110</v>
      </c>
      <c r="V25" s="34"/>
      <c r="W25" s="34"/>
      <c r="X25" s="34"/>
      <c r="Y25" s="34"/>
    </row>
    <row r="26" spans="1:25" ht="19.5" customHeight="1">
      <c r="A26" s="34"/>
      <c r="B26" s="34"/>
      <c r="C26" s="68" t="s">
        <v>322</v>
      </c>
      <c r="D26" s="69" t="s">
        <v>156</v>
      </c>
      <c r="E26" s="69">
        <v>273</v>
      </c>
      <c r="F26" s="194">
        <v>182</v>
      </c>
      <c r="G26" s="194"/>
      <c r="H26" s="69">
        <v>1</v>
      </c>
      <c r="I26" s="70">
        <v>1</v>
      </c>
      <c r="J26" s="70">
        <v>5</v>
      </c>
      <c r="K26" s="70">
        <v>2</v>
      </c>
      <c r="L26" s="70" t="s">
        <v>129</v>
      </c>
      <c r="M26" s="194" t="s">
        <v>129</v>
      </c>
      <c r="N26" s="194"/>
      <c r="O26" s="70" t="s">
        <v>129</v>
      </c>
      <c r="P26" s="70" t="s">
        <v>129</v>
      </c>
      <c r="Q26" s="70">
        <v>6</v>
      </c>
      <c r="R26" s="194">
        <v>4</v>
      </c>
      <c r="S26" s="194"/>
      <c r="T26" s="70">
        <v>125</v>
      </c>
      <c r="U26" s="71">
        <v>81</v>
      </c>
      <c r="V26" s="34"/>
      <c r="W26" s="34"/>
      <c r="X26" s="34"/>
      <c r="Y26" s="34"/>
    </row>
    <row r="27" spans="1:25" ht="19.5" customHeight="1">
      <c r="A27" s="34"/>
      <c r="B27" s="34"/>
      <c r="C27" s="68" t="s">
        <v>81</v>
      </c>
      <c r="D27" s="69" t="s">
        <v>157</v>
      </c>
      <c r="E27" s="69">
        <v>222</v>
      </c>
      <c r="F27" s="194">
        <v>147</v>
      </c>
      <c r="G27" s="194"/>
      <c r="H27" s="69">
        <v>3</v>
      </c>
      <c r="I27" s="70">
        <v>2</v>
      </c>
      <c r="J27" s="70">
        <v>6</v>
      </c>
      <c r="K27" s="70">
        <v>4</v>
      </c>
      <c r="L27" s="70" t="s">
        <v>129</v>
      </c>
      <c r="M27" s="194" t="s">
        <v>129</v>
      </c>
      <c r="N27" s="194"/>
      <c r="O27" s="70" t="s">
        <v>129</v>
      </c>
      <c r="P27" s="70" t="s">
        <v>129</v>
      </c>
      <c r="Q27" s="70">
        <v>7</v>
      </c>
      <c r="R27" s="194">
        <v>6</v>
      </c>
      <c r="S27" s="194"/>
      <c r="T27" s="70">
        <v>117</v>
      </c>
      <c r="U27" s="71">
        <v>78</v>
      </c>
      <c r="V27" s="34"/>
      <c r="W27" s="34"/>
      <c r="X27" s="34"/>
      <c r="Y27" s="34"/>
    </row>
    <row r="28" spans="1:25" ht="19.5" customHeight="1">
      <c r="A28" s="34"/>
      <c r="B28" s="34"/>
      <c r="C28" s="68" t="s">
        <v>82</v>
      </c>
      <c r="D28" s="69" t="s">
        <v>158</v>
      </c>
      <c r="E28" s="69">
        <v>113</v>
      </c>
      <c r="F28" s="194">
        <v>70</v>
      </c>
      <c r="G28" s="194"/>
      <c r="H28" s="69">
        <v>2</v>
      </c>
      <c r="I28" s="70">
        <v>2</v>
      </c>
      <c r="J28" s="70">
        <v>2</v>
      </c>
      <c r="K28" s="70">
        <v>1</v>
      </c>
      <c r="L28" s="70" t="s">
        <v>129</v>
      </c>
      <c r="M28" s="194" t="s">
        <v>129</v>
      </c>
      <c r="N28" s="194"/>
      <c r="O28" s="70">
        <v>1</v>
      </c>
      <c r="P28" s="70">
        <v>1</v>
      </c>
      <c r="Q28" s="70">
        <v>4</v>
      </c>
      <c r="R28" s="194">
        <v>2</v>
      </c>
      <c r="S28" s="194"/>
      <c r="T28" s="70">
        <v>65</v>
      </c>
      <c r="U28" s="71">
        <v>42</v>
      </c>
      <c r="V28" s="34"/>
      <c r="W28" s="34"/>
      <c r="X28" s="34"/>
      <c r="Y28" s="34"/>
    </row>
    <row r="29" spans="1:25" ht="19.5" customHeight="1">
      <c r="A29" s="34"/>
      <c r="B29" s="34"/>
      <c r="C29" s="68" t="s">
        <v>323</v>
      </c>
      <c r="D29" s="69" t="s">
        <v>159</v>
      </c>
      <c r="E29" s="69">
        <v>71</v>
      </c>
      <c r="F29" s="194">
        <v>42</v>
      </c>
      <c r="G29" s="194"/>
      <c r="H29" s="69">
        <v>4</v>
      </c>
      <c r="I29" s="70" t="s">
        <v>129</v>
      </c>
      <c r="J29" s="70">
        <v>1</v>
      </c>
      <c r="K29" s="70">
        <v>1</v>
      </c>
      <c r="L29" s="70" t="s">
        <v>129</v>
      </c>
      <c r="M29" s="194" t="s">
        <v>129</v>
      </c>
      <c r="N29" s="194"/>
      <c r="O29" s="70">
        <v>2</v>
      </c>
      <c r="P29" s="70">
        <v>1</v>
      </c>
      <c r="Q29" s="70" t="s">
        <v>129</v>
      </c>
      <c r="R29" s="194" t="s">
        <v>129</v>
      </c>
      <c r="S29" s="194"/>
      <c r="T29" s="70">
        <v>46</v>
      </c>
      <c r="U29" s="71">
        <v>29</v>
      </c>
      <c r="V29" s="34"/>
      <c r="W29" s="34"/>
      <c r="X29" s="34"/>
      <c r="Y29" s="34"/>
    </row>
    <row r="30" spans="1:25" ht="19.5" customHeight="1">
      <c r="A30" s="34"/>
      <c r="B30" s="34"/>
      <c r="C30" s="68" t="s">
        <v>324</v>
      </c>
      <c r="D30" s="69" t="s">
        <v>160</v>
      </c>
      <c r="E30" s="69">
        <v>52</v>
      </c>
      <c r="F30" s="194">
        <v>28</v>
      </c>
      <c r="G30" s="194"/>
      <c r="H30" s="69">
        <v>4</v>
      </c>
      <c r="I30" s="70" t="s">
        <v>129</v>
      </c>
      <c r="J30" s="70" t="s">
        <v>129</v>
      </c>
      <c r="K30" s="70" t="s">
        <v>129</v>
      </c>
      <c r="L30" s="70" t="s">
        <v>129</v>
      </c>
      <c r="M30" s="194" t="s">
        <v>129</v>
      </c>
      <c r="N30" s="194"/>
      <c r="O30" s="70" t="s">
        <v>129</v>
      </c>
      <c r="P30" s="70" t="s">
        <v>129</v>
      </c>
      <c r="Q30" s="70" t="s">
        <v>129</v>
      </c>
      <c r="R30" s="194" t="s">
        <v>129</v>
      </c>
      <c r="S30" s="194"/>
      <c r="T30" s="70">
        <v>40</v>
      </c>
      <c r="U30" s="71">
        <v>23</v>
      </c>
      <c r="V30" s="34"/>
      <c r="W30" s="34"/>
      <c r="X30" s="34"/>
      <c r="Y30" s="34"/>
    </row>
    <row r="31" spans="1:25" ht="19.5" customHeight="1">
      <c r="A31" s="34"/>
      <c r="B31" s="34"/>
      <c r="C31" s="68" t="s">
        <v>311</v>
      </c>
      <c r="D31" s="69" t="s">
        <v>181</v>
      </c>
      <c r="E31" s="69">
        <v>3954</v>
      </c>
      <c r="F31" s="196">
        <v>2605</v>
      </c>
      <c r="G31" s="194"/>
      <c r="H31" s="69">
        <v>60</v>
      </c>
      <c r="I31" s="70">
        <v>22</v>
      </c>
      <c r="J31" s="70">
        <v>41</v>
      </c>
      <c r="K31" s="70">
        <v>13</v>
      </c>
      <c r="L31" s="70">
        <v>3</v>
      </c>
      <c r="M31" s="194">
        <v>2</v>
      </c>
      <c r="N31" s="194"/>
      <c r="O31" s="70">
        <v>8</v>
      </c>
      <c r="P31" s="70">
        <v>5</v>
      </c>
      <c r="Q31" s="70">
        <v>30</v>
      </c>
      <c r="R31" s="194">
        <v>18</v>
      </c>
      <c r="S31" s="194"/>
      <c r="T31" s="72">
        <v>1541</v>
      </c>
      <c r="U31" s="71">
        <v>977</v>
      </c>
      <c r="V31" s="34"/>
      <c r="W31" s="34"/>
      <c r="X31" s="34"/>
      <c r="Y31" s="34"/>
    </row>
    <row r="32" spans="1:25" ht="19.5" customHeight="1">
      <c r="A32" s="34"/>
      <c r="B32" s="34"/>
      <c r="C32" s="197" t="s">
        <v>91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34"/>
      <c r="W32" s="34"/>
      <c r="X32" s="34"/>
      <c r="Y32" s="34"/>
    </row>
    <row r="33" spans="1:25" ht="19.5" customHeight="1">
      <c r="A33" s="34"/>
      <c r="B33" s="34"/>
      <c r="C33" s="68" t="s">
        <v>325</v>
      </c>
      <c r="D33" s="69" t="s">
        <v>183</v>
      </c>
      <c r="E33" s="69">
        <v>311</v>
      </c>
      <c r="F33" s="194">
        <v>192</v>
      </c>
      <c r="G33" s="194"/>
      <c r="H33" s="69">
        <v>1</v>
      </c>
      <c r="I33" s="70" t="s">
        <v>129</v>
      </c>
      <c r="J33" s="70" t="s">
        <v>129</v>
      </c>
      <c r="K33" s="70" t="s">
        <v>129</v>
      </c>
      <c r="L33" s="70" t="s">
        <v>129</v>
      </c>
      <c r="M33" s="194" t="s">
        <v>129</v>
      </c>
      <c r="N33" s="194"/>
      <c r="O33" s="70" t="s">
        <v>129</v>
      </c>
      <c r="P33" s="70" t="s">
        <v>129</v>
      </c>
      <c r="Q33" s="70" t="s">
        <v>129</v>
      </c>
      <c r="R33" s="194" t="s">
        <v>129</v>
      </c>
      <c r="S33" s="194"/>
      <c r="T33" s="70">
        <v>156</v>
      </c>
      <c r="U33" s="71">
        <v>102</v>
      </c>
      <c r="V33" s="34"/>
      <c r="W33" s="34"/>
      <c r="X33" s="34"/>
      <c r="Y33" s="34"/>
    </row>
    <row r="34" spans="1:25" ht="19.5" customHeight="1">
      <c r="A34" s="34"/>
      <c r="B34" s="34"/>
      <c r="C34" s="68" t="s">
        <v>326</v>
      </c>
      <c r="D34" s="69" t="s">
        <v>185</v>
      </c>
      <c r="E34" s="69">
        <v>258</v>
      </c>
      <c r="F34" s="194">
        <v>88</v>
      </c>
      <c r="G34" s="194"/>
      <c r="H34" s="69">
        <v>4</v>
      </c>
      <c r="I34" s="70">
        <v>2</v>
      </c>
      <c r="J34" s="70">
        <v>5</v>
      </c>
      <c r="K34" s="70" t="s">
        <v>129</v>
      </c>
      <c r="L34" s="70" t="s">
        <v>129</v>
      </c>
      <c r="M34" s="194" t="s">
        <v>129</v>
      </c>
      <c r="N34" s="194"/>
      <c r="O34" s="70">
        <v>1</v>
      </c>
      <c r="P34" s="70">
        <v>1</v>
      </c>
      <c r="Q34" s="70">
        <v>1</v>
      </c>
      <c r="R34" s="194">
        <v>1</v>
      </c>
      <c r="S34" s="194"/>
      <c r="T34" s="70">
        <v>205</v>
      </c>
      <c r="U34" s="71">
        <v>72</v>
      </c>
      <c r="V34" s="34"/>
      <c r="W34" s="34"/>
      <c r="X34" s="34"/>
      <c r="Y34" s="34"/>
    </row>
    <row r="35" spans="1:25" ht="19.5" customHeight="1">
      <c r="A35" s="34"/>
      <c r="B35" s="34"/>
      <c r="C35" s="68" t="s">
        <v>327</v>
      </c>
      <c r="D35" s="69" t="s">
        <v>187</v>
      </c>
      <c r="E35" s="69">
        <v>212</v>
      </c>
      <c r="F35" s="194">
        <v>46</v>
      </c>
      <c r="G35" s="194"/>
      <c r="H35" s="69">
        <v>9</v>
      </c>
      <c r="I35" s="70" t="s">
        <v>129</v>
      </c>
      <c r="J35" s="70">
        <v>1</v>
      </c>
      <c r="K35" s="70">
        <v>1</v>
      </c>
      <c r="L35" s="70" t="s">
        <v>129</v>
      </c>
      <c r="M35" s="194" t="s">
        <v>129</v>
      </c>
      <c r="N35" s="194"/>
      <c r="O35" s="70">
        <v>2</v>
      </c>
      <c r="P35" s="70">
        <v>1</v>
      </c>
      <c r="Q35" s="70">
        <v>1</v>
      </c>
      <c r="R35" s="194" t="s">
        <v>129</v>
      </c>
      <c r="S35" s="194"/>
      <c r="T35" s="70">
        <v>178</v>
      </c>
      <c r="U35" s="71">
        <v>39</v>
      </c>
      <c r="V35" s="34"/>
      <c r="W35" s="34"/>
      <c r="X35" s="34"/>
      <c r="Y35" s="34"/>
    </row>
    <row r="36" spans="1:25" ht="19.5" customHeight="1">
      <c r="A36" s="34"/>
      <c r="B36" s="34"/>
      <c r="C36" s="68" t="s">
        <v>328</v>
      </c>
      <c r="D36" s="69" t="s">
        <v>189</v>
      </c>
      <c r="E36" s="69">
        <v>1058</v>
      </c>
      <c r="F36" s="194">
        <v>643</v>
      </c>
      <c r="G36" s="194"/>
      <c r="H36" s="69">
        <v>1</v>
      </c>
      <c r="I36" s="70" t="s">
        <v>129</v>
      </c>
      <c r="J36" s="70" t="s">
        <v>129</v>
      </c>
      <c r="K36" s="70" t="s">
        <v>129</v>
      </c>
      <c r="L36" s="70" t="s">
        <v>129</v>
      </c>
      <c r="M36" s="194" t="s">
        <v>129</v>
      </c>
      <c r="N36" s="194"/>
      <c r="O36" s="70" t="s">
        <v>129</v>
      </c>
      <c r="P36" s="70" t="s">
        <v>129</v>
      </c>
      <c r="Q36" s="70">
        <v>5</v>
      </c>
      <c r="R36" s="194">
        <v>3</v>
      </c>
      <c r="S36" s="194"/>
      <c r="T36" s="70">
        <v>678</v>
      </c>
      <c r="U36" s="71">
        <v>409</v>
      </c>
      <c r="V36" s="34"/>
      <c r="W36" s="34"/>
      <c r="X36" s="34"/>
      <c r="Y36" s="34"/>
    </row>
    <row r="37" spans="1:25" ht="19.5" customHeight="1">
      <c r="A37" s="34"/>
      <c r="B37" s="34"/>
      <c r="C37" s="68" t="s">
        <v>329</v>
      </c>
      <c r="D37" s="69" t="s">
        <v>191</v>
      </c>
      <c r="E37" s="69">
        <v>1840</v>
      </c>
      <c r="F37" s="196">
        <v>1107</v>
      </c>
      <c r="G37" s="194"/>
      <c r="H37" s="69">
        <v>6</v>
      </c>
      <c r="I37" s="70">
        <v>4</v>
      </c>
      <c r="J37" s="70">
        <v>6</v>
      </c>
      <c r="K37" s="70">
        <v>4</v>
      </c>
      <c r="L37" s="70" t="s">
        <v>129</v>
      </c>
      <c r="M37" s="194" t="s">
        <v>129</v>
      </c>
      <c r="N37" s="194"/>
      <c r="O37" s="70">
        <v>1</v>
      </c>
      <c r="P37" s="70" t="s">
        <v>129</v>
      </c>
      <c r="Q37" s="70">
        <v>6</v>
      </c>
      <c r="R37" s="194">
        <v>3</v>
      </c>
      <c r="S37" s="194"/>
      <c r="T37" s="72">
        <v>1298</v>
      </c>
      <c r="U37" s="71">
        <v>756</v>
      </c>
      <c r="V37" s="34"/>
      <c r="W37" s="34"/>
      <c r="X37" s="34"/>
      <c r="Y37" s="34"/>
    </row>
    <row r="38" spans="1:25" ht="19.5" customHeight="1">
      <c r="A38" s="34"/>
      <c r="B38" s="34"/>
      <c r="C38" s="68" t="s">
        <v>330</v>
      </c>
      <c r="D38" s="69" t="s">
        <v>193</v>
      </c>
      <c r="E38" s="69">
        <v>1785</v>
      </c>
      <c r="F38" s="196">
        <v>1148</v>
      </c>
      <c r="G38" s="194"/>
      <c r="H38" s="69">
        <v>14</v>
      </c>
      <c r="I38" s="70">
        <v>7</v>
      </c>
      <c r="J38" s="70">
        <v>16</v>
      </c>
      <c r="K38" s="70">
        <v>7</v>
      </c>
      <c r="L38" s="70" t="s">
        <v>129</v>
      </c>
      <c r="M38" s="194" t="s">
        <v>129</v>
      </c>
      <c r="N38" s="194"/>
      <c r="O38" s="70">
        <v>7</v>
      </c>
      <c r="P38" s="70">
        <v>4</v>
      </c>
      <c r="Q38" s="70">
        <v>15</v>
      </c>
      <c r="R38" s="194">
        <v>9</v>
      </c>
      <c r="S38" s="194"/>
      <c r="T38" s="72">
        <v>1226</v>
      </c>
      <c r="U38" s="71">
        <v>774</v>
      </c>
      <c r="V38" s="34"/>
      <c r="W38" s="34"/>
      <c r="X38" s="34"/>
      <c r="Y38" s="34"/>
    </row>
    <row r="39" spans="1:25" ht="19.5" customHeight="1">
      <c r="A39" s="34"/>
      <c r="B39" s="34"/>
      <c r="C39" s="68" t="s">
        <v>331</v>
      </c>
      <c r="D39" s="69" t="s">
        <v>195</v>
      </c>
      <c r="E39" s="69">
        <v>1770</v>
      </c>
      <c r="F39" s="196">
        <v>1183</v>
      </c>
      <c r="G39" s="194"/>
      <c r="H39" s="69">
        <v>18</v>
      </c>
      <c r="I39" s="70">
        <v>12</v>
      </c>
      <c r="J39" s="70">
        <v>22</v>
      </c>
      <c r="K39" s="70">
        <v>8</v>
      </c>
      <c r="L39" s="70">
        <v>3</v>
      </c>
      <c r="M39" s="194" t="s">
        <v>129</v>
      </c>
      <c r="N39" s="194"/>
      <c r="O39" s="70">
        <v>7</v>
      </c>
      <c r="P39" s="70">
        <v>1</v>
      </c>
      <c r="Q39" s="70">
        <v>17</v>
      </c>
      <c r="R39" s="194">
        <v>12</v>
      </c>
      <c r="S39" s="194"/>
      <c r="T39" s="72">
        <v>1183</v>
      </c>
      <c r="U39" s="71">
        <v>780</v>
      </c>
      <c r="V39" s="34"/>
      <c r="W39" s="34"/>
      <c r="X39" s="34"/>
      <c r="Y39" s="34"/>
    </row>
    <row r="40" spans="1:25" ht="19.5" customHeight="1">
      <c r="A40" s="34"/>
      <c r="B40" s="34"/>
      <c r="C40" s="68" t="s">
        <v>332</v>
      </c>
      <c r="D40" s="69" t="s">
        <v>228</v>
      </c>
      <c r="E40" s="69">
        <v>1499</v>
      </c>
      <c r="F40" s="196">
        <v>1025</v>
      </c>
      <c r="G40" s="194"/>
      <c r="H40" s="69">
        <v>24</v>
      </c>
      <c r="I40" s="70">
        <v>9</v>
      </c>
      <c r="J40" s="70">
        <v>18</v>
      </c>
      <c r="K40" s="70">
        <v>5</v>
      </c>
      <c r="L40" s="70">
        <v>2</v>
      </c>
      <c r="M40" s="194">
        <v>1</v>
      </c>
      <c r="N40" s="194"/>
      <c r="O40" s="70">
        <v>4</v>
      </c>
      <c r="P40" s="70">
        <v>1</v>
      </c>
      <c r="Q40" s="70">
        <v>17</v>
      </c>
      <c r="R40" s="194">
        <v>15</v>
      </c>
      <c r="S40" s="194"/>
      <c r="T40" s="70">
        <v>900</v>
      </c>
      <c r="U40" s="71">
        <v>609</v>
      </c>
      <c r="V40" s="34"/>
      <c r="W40" s="34"/>
      <c r="X40" s="34"/>
      <c r="Y40" s="34"/>
    </row>
    <row r="41" spans="1:25" ht="19.5" customHeight="1">
      <c r="A41" s="34"/>
      <c r="B41" s="34"/>
      <c r="C41" s="68" t="s">
        <v>333</v>
      </c>
      <c r="D41" s="69" t="s">
        <v>229</v>
      </c>
      <c r="E41" s="69">
        <v>1210</v>
      </c>
      <c r="F41" s="194">
        <v>856</v>
      </c>
      <c r="G41" s="194"/>
      <c r="H41" s="69">
        <v>19</v>
      </c>
      <c r="I41" s="70">
        <v>6</v>
      </c>
      <c r="J41" s="70">
        <v>14</v>
      </c>
      <c r="K41" s="70">
        <v>6</v>
      </c>
      <c r="L41" s="70">
        <v>1</v>
      </c>
      <c r="M41" s="194">
        <v>1</v>
      </c>
      <c r="N41" s="194"/>
      <c r="O41" s="70">
        <v>3</v>
      </c>
      <c r="P41" s="70">
        <v>3</v>
      </c>
      <c r="Q41" s="70">
        <v>4</v>
      </c>
      <c r="R41" s="194">
        <v>3</v>
      </c>
      <c r="S41" s="194"/>
      <c r="T41" s="70">
        <v>652</v>
      </c>
      <c r="U41" s="71">
        <v>461</v>
      </c>
      <c r="V41" s="34"/>
      <c r="W41" s="34"/>
      <c r="X41" s="34"/>
      <c r="Y41" s="34"/>
    </row>
    <row r="42" spans="1:25" ht="19.5" customHeight="1">
      <c r="A42" s="34"/>
      <c r="B42" s="34"/>
      <c r="C42" s="68" t="s">
        <v>334</v>
      </c>
      <c r="D42" s="69" t="s">
        <v>230</v>
      </c>
      <c r="E42" s="69">
        <v>852</v>
      </c>
      <c r="F42" s="194">
        <v>529</v>
      </c>
      <c r="G42" s="194"/>
      <c r="H42" s="69">
        <v>24</v>
      </c>
      <c r="I42" s="70">
        <v>11</v>
      </c>
      <c r="J42" s="70">
        <v>10</v>
      </c>
      <c r="K42" s="70">
        <v>4</v>
      </c>
      <c r="L42" s="70" t="s">
        <v>129</v>
      </c>
      <c r="M42" s="194" t="s">
        <v>129</v>
      </c>
      <c r="N42" s="194"/>
      <c r="O42" s="70">
        <v>5</v>
      </c>
      <c r="P42" s="70">
        <v>4</v>
      </c>
      <c r="Q42" s="70">
        <v>5</v>
      </c>
      <c r="R42" s="194">
        <v>3</v>
      </c>
      <c r="S42" s="194"/>
      <c r="T42" s="70">
        <v>495</v>
      </c>
      <c r="U42" s="71">
        <v>321</v>
      </c>
      <c r="V42" s="34"/>
      <c r="W42" s="34"/>
      <c r="X42" s="34"/>
      <c r="Y42" s="34"/>
    </row>
    <row r="43" spans="1:25" ht="19.5" customHeight="1">
      <c r="A43" s="34"/>
      <c r="B43" s="34"/>
      <c r="C43" s="68" t="s">
        <v>335</v>
      </c>
      <c r="D43" s="69" t="s">
        <v>231</v>
      </c>
      <c r="E43" s="69">
        <v>464</v>
      </c>
      <c r="F43" s="194">
        <v>210</v>
      </c>
      <c r="G43" s="194"/>
      <c r="H43" s="69">
        <v>13</v>
      </c>
      <c r="I43" s="70">
        <v>5</v>
      </c>
      <c r="J43" s="70">
        <v>5</v>
      </c>
      <c r="K43" s="70">
        <v>1</v>
      </c>
      <c r="L43" s="70">
        <v>1</v>
      </c>
      <c r="M43" s="194">
        <v>1</v>
      </c>
      <c r="N43" s="194"/>
      <c r="O43" s="70">
        <v>3</v>
      </c>
      <c r="P43" s="70">
        <v>2</v>
      </c>
      <c r="Q43" s="70">
        <v>1</v>
      </c>
      <c r="R43" s="194" t="s">
        <v>129</v>
      </c>
      <c r="S43" s="194"/>
      <c r="T43" s="70">
        <v>344</v>
      </c>
      <c r="U43" s="71">
        <v>156</v>
      </c>
      <c r="V43" s="34"/>
      <c r="W43" s="34"/>
      <c r="X43" s="34"/>
      <c r="Y43" s="34"/>
    </row>
    <row r="44" spans="1:25" ht="19.5" customHeight="1">
      <c r="A44" s="34"/>
      <c r="B44" s="34"/>
      <c r="C44" s="197" t="s">
        <v>336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34"/>
      <c r="W44" s="34"/>
      <c r="X44" s="34"/>
      <c r="Y44" s="34"/>
    </row>
    <row r="45" spans="1:25" ht="19.5" customHeight="1">
      <c r="A45" s="34"/>
      <c r="B45" s="34"/>
      <c r="C45" s="68" t="s">
        <v>200</v>
      </c>
      <c r="D45" s="69" t="s">
        <v>232</v>
      </c>
      <c r="E45" s="69">
        <v>370</v>
      </c>
      <c r="F45" s="194">
        <v>282</v>
      </c>
      <c r="G45" s="194"/>
      <c r="H45" s="69" t="s">
        <v>129</v>
      </c>
      <c r="I45" s="70" t="s">
        <v>129</v>
      </c>
      <c r="J45" s="70">
        <v>1</v>
      </c>
      <c r="K45" s="70" t="s">
        <v>129</v>
      </c>
      <c r="L45" s="70" t="s">
        <v>129</v>
      </c>
      <c r="M45" s="194" t="s">
        <v>129</v>
      </c>
      <c r="N45" s="194"/>
      <c r="O45" s="70" t="s">
        <v>129</v>
      </c>
      <c r="P45" s="70" t="s">
        <v>129</v>
      </c>
      <c r="Q45" s="70">
        <v>3</v>
      </c>
      <c r="R45" s="194">
        <v>3</v>
      </c>
      <c r="S45" s="194"/>
      <c r="T45" s="70">
        <v>353</v>
      </c>
      <c r="U45" s="71">
        <v>270</v>
      </c>
      <c r="V45" s="34"/>
      <c r="W45" s="34"/>
      <c r="X45" s="34"/>
      <c r="Y45" s="34"/>
    </row>
    <row r="46" spans="1:25" ht="19.5" customHeight="1">
      <c r="A46" s="34"/>
      <c r="B46" s="34"/>
      <c r="C46" s="68" t="s">
        <v>201</v>
      </c>
      <c r="D46" s="69" t="s">
        <v>233</v>
      </c>
      <c r="E46" s="69">
        <v>186</v>
      </c>
      <c r="F46" s="194">
        <v>87</v>
      </c>
      <c r="G46" s="194"/>
      <c r="H46" s="69">
        <v>1</v>
      </c>
      <c r="I46" s="70">
        <v>1</v>
      </c>
      <c r="J46" s="70" t="s">
        <v>129</v>
      </c>
      <c r="K46" s="70" t="s">
        <v>129</v>
      </c>
      <c r="L46" s="70" t="s">
        <v>129</v>
      </c>
      <c r="M46" s="194" t="s">
        <v>129</v>
      </c>
      <c r="N46" s="194"/>
      <c r="O46" s="70" t="s">
        <v>129</v>
      </c>
      <c r="P46" s="70" t="s">
        <v>129</v>
      </c>
      <c r="Q46" s="70" t="s">
        <v>129</v>
      </c>
      <c r="R46" s="194" t="s">
        <v>129</v>
      </c>
      <c r="S46" s="194"/>
      <c r="T46" s="70">
        <v>183</v>
      </c>
      <c r="U46" s="71">
        <v>84</v>
      </c>
      <c r="V46" s="34"/>
      <c r="W46" s="34"/>
      <c r="X46" s="34"/>
      <c r="Y46" s="34"/>
    </row>
    <row r="47" spans="1:25" ht="19.5" customHeight="1">
      <c r="A47" s="34"/>
      <c r="B47" s="34"/>
      <c r="C47" s="68" t="s">
        <v>202</v>
      </c>
      <c r="D47" s="69" t="s">
        <v>234</v>
      </c>
      <c r="E47" s="69">
        <v>29</v>
      </c>
      <c r="F47" s="194">
        <v>19</v>
      </c>
      <c r="G47" s="194"/>
      <c r="H47" s="69" t="s">
        <v>129</v>
      </c>
      <c r="I47" s="70" t="s">
        <v>129</v>
      </c>
      <c r="J47" s="70" t="s">
        <v>129</v>
      </c>
      <c r="K47" s="70" t="s">
        <v>129</v>
      </c>
      <c r="L47" s="70" t="s">
        <v>129</v>
      </c>
      <c r="M47" s="194" t="s">
        <v>129</v>
      </c>
      <c r="N47" s="194"/>
      <c r="O47" s="70" t="s">
        <v>129</v>
      </c>
      <c r="P47" s="70" t="s">
        <v>129</v>
      </c>
      <c r="Q47" s="70" t="s">
        <v>129</v>
      </c>
      <c r="R47" s="194" t="s">
        <v>129</v>
      </c>
      <c r="S47" s="194"/>
      <c r="T47" s="70">
        <v>27</v>
      </c>
      <c r="U47" s="71">
        <v>18</v>
      </c>
      <c r="V47" s="34"/>
      <c r="W47" s="34"/>
      <c r="X47" s="34"/>
      <c r="Y47" s="34"/>
    </row>
    <row r="48" spans="1:25" ht="19.5" customHeight="1">
      <c r="A48" s="34"/>
      <c r="B48" s="34"/>
      <c r="C48" s="68" t="s">
        <v>203</v>
      </c>
      <c r="D48" s="69" t="s">
        <v>235</v>
      </c>
      <c r="E48" s="69">
        <v>340</v>
      </c>
      <c r="F48" s="194">
        <v>266</v>
      </c>
      <c r="G48" s="194"/>
      <c r="H48" s="69" t="s">
        <v>129</v>
      </c>
      <c r="I48" s="70" t="s">
        <v>129</v>
      </c>
      <c r="J48" s="70">
        <v>2</v>
      </c>
      <c r="K48" s="70">
        <v>2</v>
      </c>
      <c r="L48" s="70" t="s">
        <v>129</v>
      </c>
      <c r="M48" s="194" t="s">
        <v>129</v>
      </c>
      <c r="N48" s="194"/>
      <c r="O48" s="70" t="s">
        <v>129</v>
      </c>
      <c r="P48" s="70" t="s">
        <v>129</v>
      </c>
      <c r="Q48" s="70">
        <v>3</v>
      </c>
      <c r="R48" s="194">
        <v>2</v>
      </c>
      <c r="S48" s="194"/>
      <c r="T48" s="70">
        <v>314</v>
      </c>
      <c r="U48" s="71">
        <v>247</v>
      </c>
      <c r="V48" s="34"/>
      <c r="W48" s="34"/>
      <c r="X48" s="34"/>
      <c r="Y48" s="34"/>
    </row>
    <row r="49" spans="1:25" ht="19.5" customHeight="1">
      <c r="A49" s="34"/>
      <c r="B49" s="34"/>
      <c r="C49" s="68" t="s">
        <v>337</v>
      </c>
      <c r="D49" s="69" t="s">
        <v>236</v>
      </c>
      <c r="E49" s="69">
        <v>184</v>
      </c>
      <c r="F49" s="194">
        <v>108</v>
      </c>
      <c r="G49" s="194"/>
      <c r="H49" s="69">
        <v>1</v>
      </c>
      <c r="I49" s="70" t="s">
        <v>129</v>
      </c>
      <c r="J49" s="70">
        <v>1</v>
      </c>
      <c r="K49" s="70" t="s">
        <v>129</v>
      </c>
      <c r="L49" s="70" t="s">
        <v>129</v>
      </c>
      <c r="M49" s="194" t="s">
        <v>129</v>
      </c>
      <c r="N49" s="194"/>
      <c r="O49" s="70">
        <v>1</v>
      </c>
      <c r="P49" s="70">
        <v>1</v>
      </c>
      <c r="Q49" s="70">
        <v>1</v>
      </c>
      <c r="R49" s="194">
        <v>1</v>
      </c>
      <c r="S49" s="194"/>
      <c r="T49" s="70">
        <v>169</v>
      </c>
      <c r="U49" s="71">
        <v>99</v>
      </c>
      <c r="V49" s="34"/>
      <c r="W49" s="34"/>
      <c r="X49" s="34"/>
      <c r="Y49" s="34"/>
    </row>
    <row r="50" spans="1:25" ht="19.5" customHeight="1">
      <c r="A50" s="34"/>
      <c r="B50" s="34"/>
      <c r="C50" s="68" t="s">
        <v>205</v>
      </c>
      <c r="D50" s="69" t="s">
        <v>237</v>
      </c>
      <c r="E50" s="69">
        <v>31</v>
      </c>
      <c r="F50" s="194">
        <v>23</v>
      </c>
      <c r="G50" s="194"/>
      <c r="H50" s="69" t="s">
        <v>129</v>
      </c>
      <c r="I50" s="70" t="s">
        <v>129</v>
      </c>
      <c r="J50" s="70" t="s">
        <v>129</v>
      </c>
      <c r="K50" s="70" t="s">
        <v>129</v>
      </c>
      <c r="L50" s="70" t="s">
        <v>129</v>
      </c>
      <c r="M50" s="194" t="s">
        <v>129</v>
      </c>
      <c r="N50" s="194"/>
      <c r="O50" s="70" t="s">
        <v>129</v>
      </c>
      <c r="P50" s="70" t="s">
        <v>129</v>
      </c>
      <c r="Q50" s="70" t="s">
        <v>129</v>
      </c>
      <c r="R50" s="194" t="s">
        <v>129</v>
      </c>
      <c r="S50" s="194"/>
      <c r="T50" s="70">
        <v>28</v>
      </c>
      <c r="U50" s="71">
        <v>20</v>
      </c>
      <c r="V50" s="34"/>
      <c r="W50" s="34"/>
      <c r="X50" s="34"/>
      <c r="Y50" s="34"/>
    </row>
    <row r="51" spans="1:25" ht="19.5" customHeight="1">
      <c r="A51" s="34"/>
      <c r="B51" s="34"/>
      <c r="C51" s="68" t="s">
        <v>206</v>
      </c>
      <c r="D51" s="69" t="s">
        <v>238</v>
      </c>
      <c r="E51" s="69">
        <v>609</v>
      </c>
      <c r="F51" s="194">
        <v>399</v>
      </c>
      <c r="G51" s="194"/>
      <c r="H51" s="69">
        <v>6</v>
      </c>
      <c r="I51" s="70">
        <v>4</v>
      </c>
      <c r="J51" s="70">
        <v>3</v>
      </c>
      <c r="K51" s="70">
        <v>2</v>
      </c>
      <c r="L51" s="70" t="s">
        <v>129</v>
      </c>
      <c r="M51" s="194" t="s">
        <v>129</v>
      </c>
      <c r="N51" s="194"/>
      <c r="O51" s="70">
        <v>2</v>
      </c>
      <c r="P51" s="70">
        <v>1</v>
      </c>
      <c r="Q51" s="70">
        <v>4</v>
      </c>
      <c r="R51" s="194">
        <v>2</v>
      </c>
      <c r="S51" s="194"/>
      <c r="T51" s="70">
        <v>555</v>
      </c>
      <c r="U51" s="71">
        <v>367</v>
      </c>
      <c r="V51" s="34"/>
      <c r="W51" s="34"/>
      <c r="X51" s="34"/>
      <c r="Y51" s="34"/>
    </row>
    <row r="52" spans="1:25" ht="19.5" customHeight="1">
      <c r="A52" s="34"/>
      <c r="B52" s="34"/>
      <c r="C52" s="68" t="s">
        <v>207</v>
      </c>
      <c r="D52" s="69" t="s">
        <v>239</v>
      </c>
      <c r="E52" s="69">
        <v>133</v>
      </c>
      <c r="F52" s="194">
        <v>69</v>
      </c>
      <c r="G52" s="194"/>
      <c r="H52" s="69">
        <v>1</v>
      </c>
      <c r="I52" s="70">
        <v>1</v>
      </c>
      <c r="J52" s="70" t="s">
        <v>129</v>
      </c>
      <c r="K52" s="70" t="s">
        <v>129</v>
      </c>
      <c r="L52" s="70" t="s">
        <v>129</v>
      </c>
      <c r="M52" s="194" t="s">
        <v>129</v>
      </c>
      <c r="N52" s="194"/>
      <c r="O52" s="70">
        <v>1</v>
      </c>
      <c r="P52" s="70">
        <v>1</v>
      </c>
      <c r="Q52" s="70" t="s">
        <v>129</v>
      </c>
      <c r="R52" s="194" t="s">
        <v>129</v>
      </c>
      <c r="S52" s="194"/>
      <c r="T52" s="70">
        <v>127</v>
      </c>
      <c r="U52" s="71">
        <v>65</v>
      </c>
      <c r="V52" s="34"/>
      <c r="W52" s="34"/>
      <c r="X52" s="34"/>
      <c r="Y52" s="34"/>
    </row>
    <row r="53" spans="1:25" ht="19.5" customHeight="1">
      <c r="A53" s="34"/>
      <c r="B53" s="34"/>
      <c r="C53" s="68" t="s">
        <v>338</v>
      </c>
      <c r="D53" s="69" t="s">
        <v>240</v>
      </c>
      <c r="E53" s="69">
        <v>40</v>
      </c>
      <c r="F53" s="194">
        <v>25</v>
      </c>
      <c r="G53" s="194"/>
      <c r="H53" s="69" t="s">
        <v>129</v>
      </c>
      <c r="I53" s="70" t="s">
        <v>129</v>
      </c>
      <c r="J53" s="70">
        <v>1</v>
      </c>
      <c r="K53" s="70">
        <v>1</v>
      </c>
      <c r="L53" s="70" t="s">
        <v>129</v>
      </c>
      <c r="M53" s="194" t="s">
        <v>129</v>
      </c>
      <c r="N53" s="194"/>
      <c r="O53" s="70" t="s">
        <v>129</v>
      </c>
      <c r="P53" s="70" t="s">
        <v>129</v>
      </c>
      <c r="Q53" s="70" t="s">
        <v>129</v>
      </c>
      <c r="R53" s="194" t="s">
        <v>129</v>
      </c>
      <c r="S53" s="194"/>
      <c r="T53" s="70">
        <v>33</v>
      </c>
      <c r="U53" s="71">
        <v>20</v>
      </c>
      <c r="V53" s="34"/>
      <c r="W53" s="34"/>
      <c r="X53" s="34"/>
      <c r="Y53" s="34"/>
    </row>
    <row r="54" spans="1:25" ht="19.5" customHeight="1">
      <c r="A54" s="34"/>
      <c r="B54" s="34"/>
      <c r="C54" s="68" t="s">
        <v>210</v>
      </c>
      <c r="D54" s="69" t="s">
        <v>241</v>
      </c>
      <c r="E54" s="69">
        <v>72</v>
      </c>
      <c r="F54" s="194">
        <v>42</v>
      </c>
      <c r="G54" s="194"/>
      <c r="H54" s="69" t="s">
        <v>129</v>
      </c>
      <c r="I54" s="70" t="s">
        <v>129</v>
      </c>
      <c r="J54" s="70" t="s">
        <v>129</v>
      </c>
      <c r="K54" s="70" t="s">
        <v>129</v>
      </c>
      <c r="L54" s="70" t="s">
        <v>129</v>
      </c>
      <c r="M54" s="194" t="s">
        <v>129</v>
      </c>
      <c r="N54" s="194"/>
      <c r="O54" s="70" t="s">
        <v>129</v>
      </c>
      <c r="P54" s="70" t="s">
        <v>129</v>
      </c>
      <c r="Q54" s="70" t="s">
        <v>129</v>
      </c>
      <c r="R54" s="194" t="s">
        <v>129</v>
      </c>
      <c r="S54" s="194"/>
      <c r="T54" s="70">
        <v>69</v>
      </c>
      <c r="U54" s="71">
        <v>39</v>
      </c>
      <c r="V54" s="34"/>
      <c r="W54" s="34"/>
      <c r="X54" s="34"/>
      <c r="Y54" s="34"/>
    </row>
    <row r="55" spans="1:25" ht="19.5" customHeight="1">
      <c r="A55" s="34"/>
      <c r="B55" s="34"/>
      <c r="C55" s="68" t="s">
        <v>211</v>
      </c>
      <c r="D55" s="69" t="s">
        <v>242</v>
      </c>
      <c r="E55" s="69">
        <v>46</v>
      </c>
      <c r="F55" s="194">
        <v>18</v>
      </c>
      <c r="G55" s="194"/>
      <c r="H55" s="69" t="s">
        <v>129</v>
      </c>
      <c r="I55" s="70" t="s">
        <v>129</v>
      </c>
      <c r="J55" s="70" t="s">
        <v>129</v>
      </c>
      <c r="K55" s="70" t="s">
        <v>129</v>
      </c>
      <c r="L55" s="70" t="s">
        <v>129</v>
      </c>
      <c r="M55" s="194" t="s">
        <v>129</v>
      </c>
      <c r="N55" s="194"/>
      <c r="O55" s="70" t="s">
        <v>129</v>
      </c>
      <c r="P55" s="70" t="s">
        <v>129</v>
      </c>
      <c r="Q55" s="70" t="s">
        <v>129</v>
      </c>
      <c r="R55" s="194" t="s">
        <v>129</v>
      </c>
      <c r="S55" s="194"/>
      <c r="T55" s="70">
        <v>40</v>
      </c>
      <c r="U55" s="71">
        <v>16</v>
      </c>
      <c r="V55" s="34"/>
      <c r="W55" s="34"/>
      <c r="X55" s="34"/>
      <c r="Y55" s="34"/>
    </row>
    <row r="56" spans="1:25" ht="19.5" customHeight="1">
      <c r="A56" s="34"/>
      <c r="B56" s="34"/>
      <c r="C56" s="68" t="s">
        <v>339</v>
      </c>
      <c r="D56" s="69" t="s">
        <v>243</v>
      </c>
      <c r="E56" s="69">
        <v>82</v>
      </c>
      <c r="F56" s="194">
        <v>32</v>
      </c>
      <c r="G56" s="194"/>
      <c r="H56" s="69" t="s">
        <v>129</v>
      </c>
      <c r="I56" s="70" t="s">
        <v>129</v>
      </c>
      <c r="J56" s="70" t="s">
        <v>129</v>
      </c>
      <c r="K56" s="70" t="s">
        <v>129</v>
      </c>
      <c r="L56" s="70" t="s">
        <v>129</v>
      </c>
      <c r="M56" s="194" t="s">
        <v>129</v>
      </c>
      <c r="N56" s="194"/>
      <c r="O56" s="70" t="s">
        <v>129</v>
      </c>
      <c r="P56" s="70" t="s">
        <v>129</v>
      </c>
      <c r="Q56" s="70" t="s">
        <v>129</v>
      </c>
      <c r="R56" s="194" t="s">
        <v>129</v>
      </c>
      <c r="S56" s="194"/>
      <c r="T56" s="70">
        <v>79</v>
      </c>
      <c r="U56" s="71">
        <v>32</v>
      </c>
      <c r="V56" s="34"/>
      <c r="W56" s="34"/>
      <c r="X56" s="34"/>
      <c r="Y56" s="34"/>
    </row>
    <row r="57" spans="1:25" ht="19.5" customHeight="1">
      <c r="A57" s="34"/>
      <c r="B57" s="34"/>
      <c r="C57" s="68" t="s">
        <v>340</v>
      </c>
      <c r="D57" s="69" t="s">
        <v>244</v>
      </c>
      <c r="E57" s="69">
        <v>334</v>
      </c>
      <c r="F57" s="194">
        <v>150</v>
      </c>
      <c r="G57" s="194"/>
      <c r="H57" s="69" t="s">
        <v>129</v>
      </c>
      <c r="I57" s="70" t="s">
        <v>129</v>
      </c>
      <c r="J57" s="70">
        <v>1</v>
      </c>
      <c r="K57" s="70">
        <v>1</v>
      </c>
      <c r="L57" s="70" t="s">
        <v>129</v>
      </c>
      <c r="M57" s="194" t="s">
        <v>129</v>
      </c>
      <c r="N57" s="194"/>
      <c r="O57" s="70" t="s">
        <v>129</v>
      </c>
      <c r="P57" s="70" t="s">
        <v>129</v>
      </c>
      <c r="Q57" s="70">
        <v>1</v>
      </c>
      <c r="R57" s="194">
        <v>1</v>
      </c>
      <c r="S57" s="194"/>
      <c r="T57" s="70">
        <v>320</v>
      </c>
      <c r="U57" s="71">
        <v>139</v>
      </c>
      <c r="V57" s="34"/>
      <c r="W57" s="34"/>
      <c r="X57" s="34"/>
      <c r="Y57" s="34"/>
    </row>
    <row r="58" spans="1:25" ht="19.5" customHeight="1">
      <c r="A58" s="34"/>
      <c r="B58" s="34"/>
      <c r="C58" s="68" t="s">
        <v>214</v>
      </c>
      <c r="D58" s="69" t="s">
        <v>245</v>
      </c>
      <c r="E58" s="69">
        <v>137</v>
      </c>
      <c r="F58" s="194">
        <v>87</v>
      </c>
      <c r="G58" s="194"/>
      <c r="H58" s="69">
        <v>2</v>
      </c>
      <c r="I58" s="70" t="s">
        <v>129</v>
      </c>
      <c r="J58" s="70">
        <v>1</v>
      </c>
      <c r="K58" s="70">
        <v>1</v>
      </c>
      <c r="L58" s="70" t="s">
        <v>129</v>
      </c>
      <c r="M58" s="194" t="s">
        <v>129</v>
      </c>
      <c r="N58" s="194"/>
      <c r="O58" s="70" t="s">
        <v>129</v>
      </c>
      <c r="P58" s="70" t="s">
        <v>129</v>
      </c>
      <c r="Q58" s="70" t="s">
        <v>129</v>
      </c>
      <c r="R58" s="194" t="s">
        <v>129</v>
      </c>
      <c r="S58" s="194"/>
      <c r="T58" s="70">
        <v>129</v>
      </c>
      <c r="U58" s="71">
        <v>84</v>
      </c>
      <c r="V58" s="34"/>
      <c r="W58" s="34"/>
      <c r="X58" s="34"/>
      <c r="Y58" s="34"/>
    </row>
    <row r="59" spans="1:25" ht="19.5" customHeight="1">
      <c r="A59" s="34"/>
      <c r="B59" s="34"/>
      <c r="C59" s="68" t="s">
        <v>215</v>
      </c>
      <c r="D59" s="69" t="s">
        <v>246</v>
      </c>
      <c r="E59" s="69">
        <v>86</v>
      </c>
      <c r="F59" s="194">
        <v>55</v>
      </c>
      <c r="G59" s="194"/>
      <c r="H59" s="69" t="s">
        <v>129</v>
      </c>
      <c r="I59" s="70" t="s">
        <v>129</v>
      </c>
      <c r="J59" s="70" t="s">
        <v>129</v>
      </c>
      <c r="K59" s="70" t="s">
        <v>129</v>
      </c>
      <c r="L59" s="70" t="s">
        <v>129</v>
      </c>
      <c r="M59" s="194" t="s">
        <v>129</v>
      </c>
      <c r="N59" s="194"/>
      <c r="O59" s="70" t="s">
        <v>129</v>
      </c>
      <c r="P59" s="70" t="s">
        <v>129</v>
      </c>
      <c r="Q59" s="70" t="s">
        <v>129</v>
      </c>
      <c r="R59" s="194" t="s">
        <v>129</v>
      </c>
      <c r="S59" s="194"/>
      <c r="T59" s="70">
        <v>80</v>
      </c>
      <c r="U59" s="71">
        <v>51</v>
      </c>
      <c r="V59" s="34"/>
      <c r="W59" s="34"/>
      <c r="X59" s="34"/>
      <c r="Y59" s="34"/>
    </row>
    <row r="60" spans="1:25" ht="19.5" customHeight="1">
      <c r="A60" s="34"/>
      <c r="B60" s="34"/>
      <c r="C60" s="68" t="s">
        <v>216</v>
      </c>
      <c r="D60" s="69" t="s">
        <v>247</v>
      </c>
      <c r="E60" s="69">
        <v>3</v>
      </c>
      <c r="F60" s="194">
        <v>1</v>
      </c>
      <c r="G60" s="194"/>
      <c r="H60" s="69" t="s">
        <v>129</v>
      </c>
      <c r="I60" s="70" t="s">
        <v>129</v>
      </c>
      <c r="J60" s="70" t="s">
        <v>129</v>
      </c>
      <c r="K60" s="70" t="s">
        <v>129</v>
      </c>
      <c r="L60" s="70" t="s">
        <v>129</v>
      </c>
      <c r="M60" s="194" t="s">
        <v>129</v>
      </c>
      <c r="N60" s="194"/>
      <c r="O60" s="70" t="s">
        <v>129</v>
      </c>
      <c r="P60" s="70" t="s">
        <v>129</v>
      </c>
      <c r="Q60" s="70" t="s">
        <v>129</v>
      </c>
      <c r="R60" s="194" t="s">
        <v>129</v>
      </c>
      <c r="S60" s="194"/>
      <c r="T60" s="70">
        <v>2</v>
      </c>
      <c r="U60" s="71">
        <v>1</v>
      </c>
      <c r="V60" s="34"/>
      <c r="W60" s="34"/>
      <c r="X60" s="34"/>
      <c r="Y60" s="34"/>
    </row>
    <row r="61" spans="1:25" ht="19.5" customHeight="1">
      <c r="A61" s="34"/>
      <c r="B61" s="34"/>
      <c r="C61" s="68" t="s">
        <v>217</v>
      </c>
      <c r="D61" s="69" t="s">
        <v>248</v>
      </c>
      <c r="E61" s="69">
        <v>87</v>
      </c>
      <c r="F61" s="194">
        <v>65</v>
      </c>
      <c r="G61" s="194"/>
      <c r="H61" s="69">
        <v>2</v>
      </c>
      <c r="I61" s="70">
        <v>1</v>
      </c>
      <c r="J61" s="70" t="s">
        <v>129</v>
      </c>
      <c r="K61" s="70" t="s">
        <v>129</v>
      </c>
      <c r="L61" s="70" t="s">
        <v>129</v>
      </c>
      <c r="M61" s="194" t="s">
        <v>129</v>
      </c>
      <c r="N61" s="194"/>
      <c r="O61" s="70" t="s">
        <v>129</v>
      </c>
      <c r="P61" s="70" t="s">
        <v>129</v>
      </c>
      <c r="Q61" s="70" t="s">
        <v>129</v>
      </c>
      <c r="R61" s="194" t="s">
        <v>129</v>
      </c>
      <c r="S61" s="194"/>
      <c r="T61" s="70">
        <v>81</v>
      </c>
      <c r="U61" s="71">
        <v>62</v>
      </c>
      <c r="V61" s="34"/>
      <c r="W61" s="34"/>
      <c r="X61" s="34"/>
      <c r="Y61" s="34"/>
    </row>
    <row r="62" spans="1:25" ht="19.5" customHeight="1">
      <c r="A62" s="34"/>
      <c r="B62" s="34"/>
      <c r="C62" s="68" t="s">
        <v>218</v>
      </c>
      <c r="D62" s="69" t="s">
        <v>249</v>
      </c>
      <c r="E62" s="69">
        <v>25</v>
      </c>
      <c r="F62" s="194">
        <v>17</v>
      </c>
      <c r="G62" s="194"/>
      <c r="H62" s="69">
        <v>1</v>
      </c>
      <c r="I62" s="70" t="s">
        <v>129</v>
      </c>
      <c r="J62" s="70" t="s">
        <v>129</v>
      </c>
      <c r="K62" s="70" t="s">
        <v>129</v>
      </c>
      <c r="L62" s="70" t="s">
        <v>129</v>
      </c>
      <c r="M62" s="194" t="s">
        <v>129</v>
      </c>
      <c r="N62" s="194"/>
      <c r="O62" s="70" t="s">
        <v>129</v>
      </c>
      <c r="P62" s="70" t="s">
        <v>129</v>
      </c>
      <c r="Q62" s="70" t="s">
        <v>129</v>
      </c>
      <c r="R62" s="194" t="s">
        <v>129</v>
      </c>
      <c r="S62" s="194"/>
      <c r="T62" s="70">
        <v>23</v>
      </c>
      <c r="U62" s="71">
        <v>16</v>
      </c>
      <c r="V62" s="34"/>
      <c r="W62" s="34"/>
      <c r="X62" s="34"/>
      <c r="Y62" s="34"/>
    </row>
    <row r="63" spans="1:25" ht="19.5" customHeight="1">
      <c r="A63" s="34"/>
      <c r="B63" s="34"/>
      <c r="C63" s="68" t="s">
        <v>219</v>
      </c>
      <c r="D63" s="69" t="s">
        <v>250</v>
      </c>
      <c r="E63" s="69">
        <v>1</v>
      </c>
      <c r="F63" s="194">
        <v>1</v>
      </c>
      <c r="G63" s="194"/>
      <c r="H63" s="69" t="s">
        <v>129</v>
      </c>
      <c r="I63" s="70" t="s">
        <v>129</v>
      </c>
      <c r="J63" s="70" t="s">
        <v>129</v>
      </c>
      <c r="K63" s="70" t="s">
        <v>129</v>
      </c>
      <c r="L63" s="70" t="s">
        <v>129</v>
      </c>
      <c r="M63" s="194" t="s">
        <v>129</v>
      </c>
      <c r="N63" s="194"/>
      <c r="O63" s="70" t="s">
        <v>129</v>
      </c>
      <c r="P63" s="70" t="s">
        <v>129</v>
      </c>
      <c r="Q63" s="70" t="s">
        <v>129</v>
      </c>
      <c r="R63" s="194" t="s">
        <v>129</v>
      </c>
      <c r="S63" s="194"/>
      <c r="T63" s="70">
        <v>1</v>
      </c>
      <c r="U63" s="71">
        <v>1</v>
      </c>
      <c r="V63" s="34"/>
      <c r="W63" s="34"/>
      <c r="X63" s="34"/>
      <c r="Y63" s="34"/>
    </row>
    <row r="64" spans="1:25" ht="19.5" customHeight="1">
      <c r="A64" s="34"/>
      <c r="B64" s="34"/>
      <c r="C64" s="68" t="s">
        <v>220</v>
      </c>
      <c r="D64" s="69" t="s">
        <v>251</v>
      </c>
      <c r="E64" s="69">
        <v>18</v>
      </c>
      <c r="F64" s="194">
        <v>10</v>
      </c>
      <c r="G64" s="194"/>
      <c r="H64" s="69" t="s">
        <v>129</v>
      </c>
      <c r="I64" s="70" t="s">
        <v>129</v>
      </c>
      <c r="J64" s="70" t="s">
        <v>129</v>
      </c>
      <c r="K64" s="70" t="s">
        <v>129</v>
      </c>
      <c r="L64" s="70" t="s">
        <v>129</v>
      </c>
      <c r="M64" s="194" t="s">
        <v>129</v>
      </c>
      <c r="N64" s="194"/>
      <c r="O64" s="70" t="s">
        <v>129</v>
      </c>
      <c r="P64" s="70" t="s">
        <v>129</v>
      </c>
      <c r="Q64" s="70" t="s">
        <v>129</v>
      </c>
      <c r="R64" s="194" t="s">
        <v>129</v>
      </c>
      <c r="S64" s="194"/>
      <c r="T64" s="70">
        <v>15</v>
      </c>
      <c r="U64" s="71">
        <v>9</v>
      </c>
      <c r="V64" s="34"/>
      <c r="W64" s="34"/>
      <c r="X64" s="34"/>
      <c r="Y64" s="34"/>
    </row>
    <row r="65" spans="1:25" ht="19.5" customHeight="1">
      <c r="A65" s="34"/>
      <c r="B65" s="34"/>
      <c r="C65" s="68" t="s">
        <v>221</v>
      </c>
      <c r="D65" s="69" t="s">
        <v>252</v>
      </c>
      <c r="E65" s="69">
        <v>441</v>
      </c>
      <c r="F65" s="194">
        <v>327</v>
      </c>
      <c r="G65" s="194"/>
      <c r="H65" s="69">
        <v>1</v>
      </c>
      <c r="I65" s="70">
        <v>1</v>
      </c>
      <c r="J65" s="70">
        <v>3</v>
      </c>
      <c r="K65" s="70">
        <v>2</v>
      </c>
      <c r="L65" s="70" t="s">
        <v>129</v>
      </c>
      <c r="M65" s="194" t="s">
        <v>129</v>
      </c>
      <c r="N65" s="194"/>
      <c r="O65" s="70">
        <v>2</v>
      </c>
      <c r="P65" s="70">
        <v>1</v>
      </c>
      <c r="Q65" s="70">
        <v>4</v>
      </c>
      <c r="R65" s="194">
        <v>2</v>
      </c>
      <c r="S65" s="194"/>
      <c r="T65" s="70">
        <v>424</v>
      </c>
      <c r="U65" s="71">
        <v>315</v>
      </c>
      <c r="V65" s="34"/>
      <c r="W65" s="34"/>
      <c r="X65" s="34"/>
      <c r="Y65" s="34"/>
    </row>
    <row r="66" spans="1:25" ht="19.5" customHeight="1">
      <c r="A66" s="34"/>
      <c r="B66" s="34"/>
      <c r="C66" s="68" t="s">
        <v>222</v>
      </c>
      <c r="D66" s="69" t="s">
        <v>253</v>
      </c>
      <c r="E66" s="69">
        <v>21</v>
      </c>
      <c r="F66" s="194">
        <v>17</v>
      </c>
      <c r="G66" s="194"/>
      <c r="H66" s="69" t="s">
        <v>129</v>
      </c>
      <c r="I66" s="70" t="s">
        <v>129</v>
      </c>
      <c r="J66" s="70" t="s">
        <v>129</v>
      </c>
      <c r="K66" s="70" t="s">
        <v>129</v>
      </c>
      <c r="L66" s="70" t="s">
        <v>129</v>
      </c>
      <c r="M66" s="194" t="s">
        <v>129</v>
      </c>
      <c r="N66" s="194"/>
      <c r="O66" s="70" t="s">
        <v>129</v>
      </c>
      <c r="P66" s="70" t="s">
        <v>129</v>
      </c>
      <c r="Q66" s="70" t="s">
        <v>129</v>
      </c>
      <c r="R66" s="194" t="s">
        <v>129</v>
      </c>
      <c r="S66" s="194"/>
      <c r="T66" s="70">
        <v>20</v>
      </c>
      <c r="U66" s="71">
        <v>16</v>
      </c>
      <c r="V66" s="34"/>
      <c r="W66" s="34"/>
      <c r="X66" s="34"/>
      <c r="Y66" s="34"/>
    </row>
    <row r="67" spans="1:25" ht="19.5" customHeight="1">
      <c r="A67" s="34"/>
      <c r="B67" s="34"/>
      <c r="C67" s="68" t="s">
        <v>223</v>
      </c>
      <c r="D67" s="69" t="s">
        <v>254</v>
      </c>
      <c r="E67" s="69">
        <v>40</v>
      </c>
      <c r="F67" s="194">
        <v>12</v>
      </c>
      <c r="G67" s="194"/>
      <c r="H67" s="69" t="s">
        <v>129</v>
      </c>
      <c r="I67" s="70" t="s">
        <v>129</v>
      </c>
      <c r="J67" s="70" t="s">
        <v>129</v>
      </c>
      <c r="K67" s="70" t="s">
        <v>129</v>
      </c>
      <c r="L67" s="70" t="s">
        <v>129</v>
      </c>
      <c r="M67" s="194" t="s">
        <v>129</v>
      </c>
      <c r="N67" s="194"/>
      <c r="O67" s="70" t="s">
        <v>129</v>
      </c>
      <c r="P67" s="70" t="s">
        <v>129</v>
      </c>
      <c r="Q67" s="70" t="s">
        <v>129</v>
      </c>
      <c r="R67" s="194" t="s">
        <v>129</v>
      </c>
      <c r="S67" s="194"/>
      <c r="T67" s="70">
        <v>37</v>
      </c>
      <c r="U67" s="71">
        <v>10</v>
      </c>
      <c r="V67" s="34"/>
      <c r="W67" s="34"/>
      <c r="X67" s="34"/>
      <c r="Y67" s="34"/>
    </row>
    <row r="68" spans="1:25" ht="19.5" customHeight="1">
      <c r="A68" s="34"/>
      <c r="B68" s="34"/>
      <c r="C68" s="68" t="s">
        <v>224</v>
      </c>
      <c r="D68" s="69" t="s">
        <v>255</v>
      </c>
      <c r="E68" s="69">
        <v>30</v>
      </c>
      <c r="F68" s="194">
        <v>21</v>
      </c>
      <c r="G68" s="194"/>
      <c r="H68" s="69" t="s">
        <v>129</v>
      </c>
      <c r="I68" s="70" t="s">
        <v>129</v>
      </c>
      <c r="J68" s="70" t="s">
        <v>129</v>
      </c>
      <c r="K68" s="70" t="s">
        <v>129</v>
      </c>
      <c r="L68" s="70" t="s">
        <v>129</v>
      </c>
      <c r="M68" s="194" t="s">
        <v>129</v>
      </c>
      <c r="N68" s="194"/>
      <c r="O68" s="70" t="s">
        <v>129</v>
      </c>
      <c r="P68" s="70" t="s">
        <v>129</v>
      </c>
      <c r="Q68" s="70" t="s">
        <v>129</v>
      </c>
      <c r="R68" s="194" t="s">
        <v>129</v>
      </c>
      <c r="S68" s="194"/>
      <c r="T68" s="70">
        <v>30</v>
      </c>
      <c r="U68" s="71">
        <v>21</v>
      </c>
      <c r="V68" s="34"/>
      <c r="W68" s="34"/>
      <c r="X68" s="34"/>
      <c r="Y68" s="34"/>
    </row>
    <row r="69" spans="1:25" ht="19.5" customHeight="1">
      <c r="A69" s="34"/>
      <c r="B69" s="34"/>
      <c r="C69" s="68" t="s">
        <v>225</v>
      </c>
      <c r="D69" s="69" t="s">
        <v>256</v>
      </c>
      <c r="E69" s="69">
        <v>120</v>
      </c>
      <c r="F69" s="194">
        <v>46</v>
      </c>
      <c r="G69" s="194"/>
      <c r="H69" s="69" t="s">
        <v>129</v>
      </c>
      <c r="I69" s="70" t="s">
        <v>129</v>
      </c>
      <c r="J69" s="70">
        <v>2</v>
      </c>
      <c r="K69" s="70" t="s">
        <v>129</v>
      </c>
      <c r="L69" s="70" t="s">
        <v>129</v>
      </c>
      <c r="M69" s="194" t="s">
        <v>129</v>
      </c>
      <c r="N69" s="194"/>
      <c r="O69" s="70">
        <v>2</v>
      </c>
      <c r="P69" s="70" t="s">
        <v>129</v>
      </c>
      <c r="Q69" s="70" t="s">
        <v>129</v>
      </c>
      <c r="R69" s="194" t="s">
        <v>129</v>
      </c>
      <c r="S69" s="194"/>
      <c r="T69" s="70">
        <v>109</v>
      </c>
      <c r="U69" s="71">
        <v>43</v>
      </c>
      <c r="V69" s="34"/>
      <c r="W69" s="34"/>
      <c r="X69" s="34"/>
      <c r="Y69" s="34"/>
    </row>
    <row r="70" spans="1:25" ht="19.5" customHeight="1">
      <c r="A70" s="34"/>
      <c r="B70" s="34"/>
      <c r="C70" s="68" t="s">
        <v>226</v>
      </c>
      <c r="D70" s="69" t="s">
        <v>257</v>
      </c>
      <c r="E70" s="69">
        <v>5</v>
      </c>
      <c r="F70" s="194">
        <v>1</v>
      </c>
      <c r="G70" s="194"/>
      <c r="H70" s="69" t="s">
        <v>129</v>
      </c>
      <c r="I70" s="70" t="s">
        <v>129</v>
      </c>
      <c r="J70" s="70" t="s">
        <v>129</v>
      </c>
      <c r="K70" s="70" t="s">
        <v>129</v>
      </c>
      <c r="L70" s="70" t="s">
        <v>129</v>
      </c>
      <c r="M70" s="194" t="s">
        <v>129</v>
      </c>
      <c r="N70" s="194"/>
      <c r="O70" s="70" t="s">
        <v>129</v>
      </c>
      <c r="P70" s="70" t="s">
        <v>129</v>
      </c>
      <c r="Q70" s="70" t="s">
        <v>129</v>
      </c>
      <c r="R70" s="194" t="s">
        <v>129</v>
      </c>
      <c r="S70" s="194"/>
      <c r="T70" s="70">
        <v>5</v>
      </c>
      <c r="U70" s="71">
        <v>1</v>
      </c>
      <c r="V70" s="34"/>
      <c r="W70" s="34"/>
      <c r="X70" s="34"/>
      <c r="Y70" s="34"/>
    </row>
    <row r="71" spans="1:25" ht="19.5" customHeight="1">
      <c r="A71" s="34"/>
      <c r="B71" s="34"/>
      <c r="C71" s="68" t="s">
        <v>341</v>
      </c>
      <c r="D71" s="69" t="s">
        <v>258</v>
      </c>
      <c r="E71" s="69">
        <v>7785</v>
      </c>
      <c r="F71" s="196">
        <v>4844</v>
      </c>
      <c r="G71" s="194"/>
      <c r="H71" s="69">
        <v>118</v>
      </c>
      <c r="I71" s="70">
        <v>48</v>
      </c>
      <c r="J71" s="70">
        <v>82</v>
      </c>
      <c r="K71" s="70">
        <v>27</v>
      </c>
      <c r="L71" s="70">
        <v>7</v>
      </c>
      <c r="M71" s="194">
        <v>3</v>
      </c>
      <c r="N71" s="194"/>
      <c r="O71" s="70">
        <v>25</v>
      </c>
      <c r="P71" s="70">
        <v>13</v>
      </c>
      <c r="Q71" s="70">
        <v>56</v>
      </c>
      <c r="R71" s="194">
        <v>38</v>
      </c>
      <c r="S71" s="194"/>
      <c r="T71" s="72">
        <v>4059</v>
      </c>
      <c r="U71" s="73">
        <v>2431</v>
      </c>
      <c r="V71" s="34"/>
      <c r="W71" s="34"/>
      <c r="X71" s="34"/>
      <c r="Y71" s="34"/>
    </row>
    <row r="72" spans="1:25" ht="19.5" customHeight="1">
      <c r="A72" s="34"/>
      <c r="B72" s="34"/>
      <c r="C72" s="68" t="s">
        <v>209</v>
      </c>
      <c r="D72" s="69" t="s">
        <v>259</v>
      </c>
      <c r="E72" s="69">
        <v>4</v>
      </c>
      <c r="F72" s="194">
        <v>3</v>
      </c>
      <c r="G72" s="194"/>
      <c r="H72" s="69" t="s">
        <v>129</v>
      </c>
      <c r="I72" s="70" t="s">
        <v>129</v>
      </c>
      <c r="J72" s="70" t="s">
        <v>129</v>
      </c>
      <c r="K72" s="70" t="s">
        <v>129</v>
      </c>
      <c r="L72" s="70" t="s">
        <v>129</v>
      </c>
      <c r="M72" s="194" t="s">
        <v>129</v>
      </c>
      <c r="N72" s="194"/>
      <c r="O72" s="70" t="s">
        <v>129</v>
      </c>
      <c r="P72" s="70" t="s">
        <v>129</v>
      </c>
      <c r="Q72" s="70" t="s">
        <v>129</v>
      </c>
      <c r="R72" s="194" t="s">
        <v>129</v>
      </c>
      <c r="S72" s="194"/>
      <c r="T72" s="70">
        <v>3</v>
      </c>
      <c r="U72" s="71">
        <v>2</v>
      </c>
      <c r="V72" s="34"/>
      <c r="W72" s="34"/>
      <c r="X72" s="34"/>
      <c r="Y72" s="34"/>
    </row>
  </sheetData>
  <sheetProtection/>
  <mergeCells count="201">
    <mergeCell ref="F72:G72"/>
    <mergeCell ref="M72:N72"/>
    <mergeCell ref="R72:S72"/>
    <mergeCell ref="F70:G70"/>
    <mergeCell ref="M70:N70"/>
    <mergeCell ref="R70:S70"/>
    <mergeCell ref="F71:G71"/>
    <mergeCell ref="M71:N71"/>
    <mergeCell ref="R71:S71"/>
    <mergeCell ref="F68:G68"/>
    <mergeCell ref="M68:N68"/>
    <mergeCell ref="R68:S68"/>
    <mergeCell ref="F69:G69"/>
    <mergeCell ref="M69:N69"/>
    <mergeCell ref="R69:S69"/>
    <mergeCell ref="F66:G66"/>
    <mergeCell ref="M66:N66"/>
    <mergeCell ref="R66:S66"/>
    <mergeCell ref="F67:G67"/>
    <mergeCell ref="M67:N67"/>
    <mergeCell ref="R67:S67"/>
    <mergeCell ref="F64:G64"/>
    <mergeCell ref="M64:N64"/>
    <mergeCell ref="R64:S64"/>
    <mergeCell ref="F65:G65"/>
    <mergeCell ref="M65:N65"/>
    <mergeCell ref="R65:S65"/>
    <mergeCell ref="F62:G62"/>
    <mergeCell ref="M62:N62"/>
    <mergeCell ref="R62:S62"/>
    <mergeCell ref="F63:G63"/>
    <mergeCell ref="M63:N63"/>
    <mergeCell ref="R63:S63"/>
    <mergeCell ref="F60:G60"/>
    <mergeCell ref="M60:N60"/>
    <mergeCell ref="R60:S60"/>
    <mergeCell ref="F61:G61"/>
    <mergeCell ref="M61:N61"/>
    <mergeCell ref="R61:S61"/>
    <mergeCell ref="F58:G58"/>
    <mergeCell ref="M58:N58"/>
    <mergeCell ref="R58:S58"/>
    <mergeCell ref="F59:G59"/>
    <mergeCell ref="M59:N59"/>
    <mergeCell ref="R59:S59"/>
    <mergeCell ref="F56:G56"/>
    <mergeCell ref="M56:N56"/>
    <mergeCell ref="R56:S56"/>
    <mergeCell ref="F57:G57"/>
    <mergeCell ref="M57:N57"/>
    <mergeCell ref="R57:S57"/>
    <mergeCell ref="F54:G54"/>
    <mergeCell ref="M54:N54"/>
    <mergeCell ref="R54:S54"/>
    <mergeCell ref="F55:G55"/>
    <mergeCell ref="M55:N55"/>
    <mergeCell ref="R55:S55"/>
    <mergeCell ref="F52:G52"/>
    <mergeCell ref="M52:N52"/>
    <mergeCell ref="R52:S52"/>
    <mergeCell ref="F53:G53"/>
    <mergeCell ref="M53:N53"/>
    <mergeCell ref="R53:S53"/>
    <mergeCell ref="F50:G50"/>
    <mergeCell ref="M50:N50"/>
    <mergeCell ref="R50:S50"/>
    <mergeCell ref="F51:G51"/>
    <mergeCell ref="M51:N51"/>
    <mergeCell ref="R51:S51"/>
    <mergeCell ref="F48:G48"/>
    <mergeCell ref="M48:N48"/>
    <mergeCell ref="R48:S48"/>
    <mergeCell ref="F49:G49"/>
    <mergeCell ref="M49:N49"/>
    <mergeCell ref="R49:S49"/>
    <mergeCell ref="F46:G46"/>
    <mergeCell ref="M46:N46"/>
    <mergeCell ref="R46:S46"/>
    <mergeCell ref="F47:G47"/>
    <mergeCell ref="M47:N47"/>
    <mergeCell ref="R47:S47"/>
    <mergeCell ref="F43:G43"/>
    <mergeCell ref="M43:N43"/>
    <mergeCell ref="R43:S43"/>
    <mergeCell ref="C44:U44"/>
    <mergeCell ref="F45:G45"/>
    <mergeCell ref="M45:N45"/>
    <mergeCell ref="R45:S45"/>
    <mergeCell ref="F41:G41"/>
    <mergeCell ref="M41:N41"/>
    <mergeCell ref="R41:S41"/>
    <mergeCell ref="F42:G42"/>
    <mergeCell ref="M42:N42"/>
    <mergeCell ref="R42:S42"/>
    <mergeCell ref="F39:G39"/>
    <mergeCell ref="M39:N39"/>
    <mergeCell ref="R39:S39"/>
    <mergeCell ref="F40:G40"/>
    <mergeCell ref="M40:N40"/>
    <mergeCell ref="R40:S40"/>
    <mergeCell ref="F37:G37"/>
    <mergeCell ref="M37:N37"/>
    <mergeCell ref="R37:S37"/>
    <mergeCell ref="F38:G38"/>
    <mergeCell ref="M38:N38"/>
    <mergeCell ref="R38:S38"/>
    <mergeCell ref="F35:G35"/>
    <mergeCell ref="M35:N35"/>
    <mergeCell ref="R35:S35"/>
    <mergeCell ref="F36:G36"/>
    <mergeCell ref="M36:N36"/>
    <mergeCell ref="R36:S36"/>
    <mergeCell ref="C32:U32"/>
    <mergeCell ref="F33:G33"/>
    <mergeCell ref="M33:N33"/>
    <mergeCell ref="R33:S33"/>
    <mergeCell ref="F34:G34"/>
    <mergeCell ref="M34:N34"/>
    <mergeCell ref="R34:S34"/>
    <mergeCell ref="F30:G30"/>
    <mergeCell ref="M30:N30"/>
    <mergeCell ref="R30:S30"/>
    <mergeCell ref="F31:G31"/>
    <mergeCell ref="M31:N31"/>
    <mergeCell ref="R31:S31"/>
    <mergeCell ref="F28:G28"/>
    <mergeCell ref="M28:N28"/>
    <mergeCell ref="R28:S28"/>
    <mergeCell ref="F29:G29"/>
    <mergeCell ref="M29:N29"/>
    <mergeCell ref="R29:S29"/>
    <mergeCell ref="F26:G26"/>
    <mergeCell ref="M26:N26"/>
    <mergeCell ref="R26:S26"/>
    <mergeCell ref="F27:G27"/>
    <mergeCell ref="M27:N27"/>
    <mergeCell ref="R27:S27"/>
    <mergeCell ref="C23:U23"/>
    <mergeCell ref="F24:G24"/>
    <mergeCell ref="M24:N24"/>
    <mergeCell ref="R24:S24"/>
    <mergeCell ref="F25:G25"/>
    <mergeCell ref="M25:N25"/>
    <mergeCell ref="R25:S25"/>
    <mergeCell ref="F21:G21"/>
    <mergeCell ref="M21:N21"/>
    <mergeCell ref="R21:S21"/>
    <mergeCell ref="F22:G22"/>
    <mergeCell ref="M22:N22"/>
    <mergeCell ref="R22:S22"/>
    <mergeCell ref="M18:N18"/>
    <mergeCell ref="R18:S18"/>
    <mergeCell ref="F19:G19"/>
    <mergeCell ref="M19:N19"/>
    <mergeCell ref="R19:S19"/>
    <mergeCell ref="C20:U20"/>
    <mergeCell ref="F18:G18"/>
    <mergeCell ref="M15:N15"/>
    <mergeCell ref="R15:S15"/>
    <mergeCell ref="F16:G16"/>
    <mergeCell ref="M16:N16"/>
    <mergeCell ref="R16:S16"/>
    <mergeCell ref="F17:G17"/>
    <mergeCell ref="M17:N17"/>
    <mergeCell ref="R17:S17"/>
    <mergeCell ref="F15:G15"/>
    <mergeCell ref="M12:N12"/>
    <mergeCell ref="R12:S12"/>
    <mergeCell ref="F13:G13"/>
    <mergeCell ref="M13:N13"/>
    <mergeCell ref="R13:S13"/>
    <mergeCell ref="C14:U14"/>
    <mergeCell ref="F12:G12"/>
    <mergeCell ref="M9:N9"/>
    <mergeCell ref="R9:S9"/>
    <mergeCell ref="F10:G10"/>
    <mergeCell ref="M10:N10"/>
    <mergeCell ref="R10:S10"/>
    <mergeCell ref="F11:G11"/>
    <mergeCell ref="M11:N11"/>
    <mergeCell ref="R11:S11"/>
    <mergeCell ref="F9:G9"/>
    <mergeCell ref="C7:U7"/>
    <mergeCell ref="F8:G8"/>
    <mergeCell ref="M8:N8"/>
    <mergeCell ref="R8:S8"/>
    <mergeCell ref="O5:P5"/>
    <mergeCell ref="Q5:S5"/>
    <mergeCell ref="T5:U5"/>
    <mergeCell ref="F6:G6"/>
    <mergeCell ref="M6:N6"/>
    <mergeCell ref="R6:S6"/>
    <mergeCell ref="C1:W1"/>
    <mergeCell ref="C2:W2"/>
    <mergeCell ref="C4:W4"/>
    <mergeCell ref="C5:C6"/>
    <mergeCell ref="D5:D6"/>
    <mergeCell ref="E5:G5"/>
    <mergeCell ref="H5:I5"/>
    <mergeCell ref="J5:K5"/>
    <mergeCell ref="L5:N5"/>
  </mergeCells>
  <printOptions horizontalCentered="1"/>
  <pageMargins left="0" right="0" top="0.5" bottom="0.5" header="0.5" footer="0.5"/>
  <pageSetup horizontalDpi="600" verticalDpi="600" orientation="landscape" paperSize="9" scale="69" r:id="rId1"/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V59"/>
  <sheetViews>
    <sheetView zoomScalePageLayoutView="0" workbookViewId="0" topLeftCell="B1">
      <selection activeCell="T15" sqref="T15"/>
    </sheetView>
  </sheetViews>
  <sheetFormatPr defaultColWidth="9.125" defaultRowHeight="12.75"/>
  <cols>
    <col min="1" max="1" width="26.50390625" style="199" customWidth="1"/>
    <col min="2" max="7" width="10.00390625" style="199" customWidth="1"/>
    <col min="8" max="10" width="10.25390625" style="199" customWidth="1"/>
    <col min="11" max="11" width="10.25390625" style="228" customWidth="1"/>
    <col min="12" max="13" width="10.25390625" style="199" customWidth="1"/>
    <col min="14" max="16" width="11.25390625" style="199" customWidth="1"/>
    <col min="17" max="17" width="10.25390625" style="199" bestFit="1" customWidth="1"/>
    <col min="18" max="16384" width="9.125" style="199" customWidth="1"/>
  </cols>
  <sheetData>
    <row r="2" spans="1:16" ht="15.75" customHeight="1">
      <c r="A2" s="198" t="s">
        <v>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3" ht="1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1"/>
      <c r="L3" s="200"/>
      <c r="M3" s="200"/>
    </row>
    <row r="4" spans="1:17" ht="15.75" customHeight="1">
      <c r="A4" s="202" t="s">
        <v>13</v>
      </c>
      <c r="B4" s="203" t="s">
        <v>34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12">
      <c r="A5" s="202"/>
      <c r="B5" s="205" t="s">
        <v>2</v>
      </c>
      <c r="C5" s="205" t="s">
        <v>4</v>
      </c>
      <c r="D5" s="205" t="s">
        <v>11</v>
      </c>
      <c r="E5" s="205" t="s">
        <v>0</v>
      </c>
      <c r="F5" s="205" t="s">
        <v>3</v>
      </c>
      <c r="G5" s="205" t="s">
        <v>12</v>
      </c>
      <c r="H5" s="205" t="s">
        <v>33</v>
      </c>
      <c r="I5" s="205" t="s">
        <v>92</v>
      </c>
      <c r="J5" s="205" t="s">
        <v>96</v>
      </c>
      <c r="K5" s="206" t="s">
        <v>101</v>
      </c>
      <c r="L5" s="205" t="s">
        <v>104</v>
      </c>
      <c r="M5" s="205" t="s">
        <v>108</v>
      </c>
      <c r="N5" s="205" t="s">
        <v>110</v>
      </c>
      <c r="O5" s="205" t="s">
        <v>113</v>
      </c>
      <c r="P5" s="205" t="s">
        <v>115</v>
      </c>
      <c r="Q5" s="205" t="s">
        <v>123</v>
      </c>
    </row>
    <row r="6" spans="1:17" ht="16.5" customHeight="1">
      <c r="A6" s="207" t="s">
        <v>37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ht="24" customHeight="1">
      <c r="A7" s="209" t="s">
        <v>35</v>
      </c>
      <c r="B7" s="209">
        <v>184</v>
      </c>
      <c r="C7" s="209">
        <v>180</v>
      </c>
      <c r="D7" s="209">
        <v>170</v>
      </c>
      <c r="E7" s="209">
        <v>162</v>
      </c>
      <c r="F7" s="209">
        <v>154</v>
      </c>
      <c r="G7" s="209">
        <v>146</v>
      </c>
      <c r="H7" s="209">
        <v>113</v>
      </c>
      <c r="I7" s="209">
        <v>101</v>
      </c>
      <c r="J7" s="206">
        <v>99</v>
      </c>
      <c r="K7" s="209">
        <v>100</v>
      </c>
      <c r="L7" s="209">
        <v>101</v>
      </c>
      <c r="M7" s="209">
        <v>100</v>
      </c>
      <c r="N7" s="205">
        <f>SUM(N8:N10)</f>
        <v>95</v>
      </c>
      <c r="O7" s="205">
        <f>SUM(O8:O10)</f>
        <v>96</v>
      </c>
      <c r="P7" s="205">
        <f>SUM(P8:P10)</f>
        <v>94</v>
      </c>
      <c r="Q7" s="205">
        <f>SUM(Q8:Q10)</f>
        <v>95</v>
      </c>
    </row>
    <row r="8" spans="1:17" ht="13.5" customHeight="1">
      <c r="A8" s="209" t="s">
        <v>128</v>
      </c>
      <c r="B8" s="209">
        <v>49</v>
      </c>
      <c r="C8" s="209">
        <v>49</v>
      </c>
      <c r="D8" s="209">
        <v>48</v>
      </c>
      <c r="E8" s="209">
        <v>47</v>
      </c>
      <c r="F8" s="209">
        <v>48</v>
      </c>
      <c r="G8" s="206" t="s">
        <v>119</v>
      </c>
      <c r="H8" s="206" t="s">
        <v>120</v>
      </c>
      <c r="I8" s="206">
        <v>15</v>
      </c>
      <c r="J8" s="206">
        <v>15</v>
      </c>
      <c r="K8" s="206">
        <v>16</v>
      </c>
      <c r="L8" s="206">
        <v>16</v>
      </c>
      <c r="M8" s="206">
        <v>17</v>
      </c>
      <c r="N8" s="205">
        <v>17</v>
      </c>
      <c r="O8" s="205">
        <v>18</v>
      </c>
      <c r="P8" s="205">
        <v>18</v>
      </c>
      <c r="Q8" s="205">
        <v>21</v>
      </c>
    </row>
    <row r="9" spans="1:17" ht="21.75" customHeight="1">
      <c r="A9" s="209" t="s">
        <v>93</v>
      </c>
      <c r="B9" s="209">
        <v>129</v>
      </c>
      <c r="C9" s="209">
        <v>125</v>
      </c>
      <c r="D9" s="209">
        <v>116</v>
      </c>
      <c r="E9" s="209">
        <v>109</v>
      </c>
      <c r="F9" s="209">
        <v>101</v>
      </c>
      <c r="G9" s="209">
        <v>99</v>
      </c>
      <c r="H9" s="209">
        <v>92</v>
      </c>
      <c r="I9" s="209">
        <v>81</v>
      </c>
      <c r="J9" s="206">
        <v>79</v>
      </c>
      <c r="K9" s="209">
        <v>79</v>
      </c>
      <c r="L9" s="209">
        <v>80</v>
      </c>
      <c r="M9" s="209">
        <v>78</v>
      </c>
      <c r="N9" s="205">
        <v>74</v>
      </c>
      <c r="O9" s="205">
        <v>75</v>
      </c>
      <c r="P9" s="205">
        <f>21+52</f>
        <v>73</v>
      </c>
      <c r="Q9" s="205">
        <v>71</v>
      </c>
    </row>
    <row r="10" spans="1:17" ht="24" customHeight="1">
      <c r="A10" s="209" t="s">
        <v>122</v>
      </c>
      <c r="B10" s="209">
        <v>6</v>
      </c>
      <c r="C10" s="209">
        <v>6</v>
      </c>
      <c r="D10" s="209">
        <v>6</v>
      </c>
      <c r="E10" s="209">
        <v>6</v>
      </c>
      <c r="F10" s="209">
        <v>5</v>
      </c>
      <c r="G10" s="209">
        <v>5</v>
      </c>
      <c r="H10" s="209">
        <v>5</v>
      </c>
      <c r="I10" s="209">
        <v>5</v>
      </c>
      <c r="J10" s="206">
        <v>5</v>
      </c>
      <c r="K10" s="209">
        <v>5</v>
      </c>
      <c r="L10" s="209">
        <v>5</v>
      </c>
      <c r="M10" s="209">
        <v>5</v>
      </c>
      <c r="N10" s="205">
        <v>4</v>
      </c>
      <c r="O10" s="205">
        <v>3</v>
      </c>
      <c r="P10" s="205">
        <v>3</v>
      </c>
      <c r="Q10" s="205">
        <v>3</v>
      </c>
    </row>
    <row r="11" spans="1:17" ht="22.5" customHeight="1">
      <c r="A11" s="209" t="s">
        <v>38</v>
      </c>
      <c r="B11" s="209">
        <v>85</v>
      </c>
      <c r="C11" s="209">
        <v>88</v>
      </c>
      <c r="D11" s="209">
        <v>88</v>
      </c>
      <c r="E11" s="209">
        <v>91</v>
      </c>
      <c r="F11" s="209">
        <v>86</v>
      </c>
      <c r="G11" s="209">
        <v>86</v>
      </c>
      <c r="H11" s="206" t="s">
        <v>121</v>
      </c>
      <c r="I11" s="206">
        <v>67</v>
      </c>
      <c r="J11" s="206">
        <v>70</v>
      </c>
      <c r="K11" s="206">
        <v>63</v>
      </c>
      <c r="L11" s="206">
        <v>65</v>
      </c>
      <c r="M11" s="206">
        <v>67</v>
      </c>
      <c r="N11" s="205">
        <v>69</v>
      </c>
      <c r="O11" s="205">
        <v>73</v>
      </c>
      <c r="P11" s="205">
        <v>72</v>
      </c>
      <c r="Q11" s="205"/>
    </row>
    <row r="12" spans="1:17" ht="16.5" customHeight="1">
      <c r="A12" s="210" t="s">
        <v>39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13.5" customHeight="1">
      <c r="A13" s="209" t="s">
        <v>40</v>
      </c>
      <c r="B13" s="212">
        <v>123824</v>
      </c>
      <c r="C13" s="212">
        <v>138019</v>
      </c>
      <c r="D13" s="212">
        <v>142411</v>
      </c>
      <c r="E13" s="212">
        <v>150326</v>
      </c>
      <c r="F13" s="212">
        <v>161111</v>
      </c>
      <c r="G13" s="212">
        <v>164773</v>
      </c>
      <c r="H13" s="212">
        <v>170126</v>
      </c>
      <c r="I13" s="212">
        <v>172798</v>
      </c>
      <c r="J13" s="212">
        <v>175591</v>
      </c>
      <c r="K13" s="213">
        <v>174045</v>
      </c>
      <c r="L13" s="212">
        <v>178295</v>
      </c>
      <c r="M13" s="212">
        <v>162626</v>
      </c>
      <c r="N13" s="214">
        <f aca="true" t="shared" si="0" ref="N13:P14">+N15+N17+N19</f>
        <v>157138</v>
      </c>
      <c r="O13" s="214">
        <f t="shared" si="0"/>
        <v>155248</v>
      </c>
      <c r="P13" s="214">
        <f t="shared" si="0"/>
        <v>157625</v>
      </c>
      <c r="Q13" s="214">
        <f>+Q15+Q17+Q19</f>
        <v>148446</v>
      </c>
    </row>
    <row r="14" spans="1:17" ht="13.5" customHeight="1">
      <c r="A14" s="206" t="s">
        <v>36</v>
      </c>
      <c r="B14" s="215">
        <v>76049</v>
      </c>
      <c r="C14" s="215">
        <v>83871</v>
      </c>
      <c r="D14" s="215">
        <v>86183</v>
      </c>
      <c r="E14" s="215">
        <v>91720</v>
      </c>
      <c r="F14" s="215">
        <v>97796</v>
      </c>
      <c r="G14" s="212">
        <v>99472</v>
      </c>
      <c r="H14" s="212">
        <v>101455</v>
      </c>
      <c r="I14" s="212">
        <v>101557</v>
      </c>
      <c r="J14" s="212">
        <v>102427</v>
      </c>
      <c r="K14" s="213">
        <v>101783</v>
      </c>
      <c r="L14" s="212">
        <v>102520</v>
      </c>
      <c r="M14" s="212">
        <v>93674</v>
      </c>
      <c r="N14" s="214">
        <f t="shared" si="0"/>
        <v>91526</v>
      </c>
      <c r="O14" s="214">
        <f t="shared" si="0"/>
        <v>90094</v>
      </c>
      <c r="P14" s="214">
        <f t="shared" si="0"/>
        <v>93552</v>
      </c>
      <c r="Q14" s="214">
        <f>+Q16+Q18+Q20</f>
        <v>90573</v>
      </c>
    </row>
    <row r="15" spans="1:22" ht="24" customHeight="1">
      <c r="A15" s="209" t="s">
        <v>127</v>
      </c>
      <c r="B15" s="212">
        <v>84041</v>
      </c>
      <c r="C15" s="212">
        <v>91755</v>
      </c>
      <c r="D15" s="212">
        <v>93478</v>
      </c>
      <c r="E15" s="212">
        <v>99037</v>
      </c>
      <c r="F15" s="212">
        <v>106611</v>
      </c>
      <c r="G15" s="212">
        <v>100581</v>
      </c>
      <c r="H15" s="212">
        <v>104431</v>
      </c>
      <c r="I15" s="212">
        <v>104101</v>
      </c>
      <c r="J15" s="212">
        <v>105751</v>
      </c>
      <c r="K15" s="213">
        <v>101855</v>
      </c>
      <c r="L15" s="212">
        <v>103650</v>
      </c>
      <c r="M15" s="212">
        <v>95033</v>
      </c>
      <c r="N15" s="214">
        <v>91798</v>
      </c>
      <c r="O15" s="214">
        <v>89473</v>
      </c>
      <c r="P15" s="214">
        <v>87992</v>
      </c>
      <c r="Q15" s="214">
        <v>82901</v>
      </c>
      <c r="R15" s="216"/>
      <c r="S15" s="216"/>
      <c r="T15" s="216"/>
      <c r="U15" s="216"/>
      <c r="V15" s="216"/>
    </row>
    <row r="16" spans="1:22" ht="13.5" customHeight="1">
      <c r="A16" s="206" t="s">
        <v>36</v>
      </c>
      <c r="B16" s="215">
        <v>50094</v>
      </c>
      <c r="C16" s="215">
        <v>53650</v>
      </c>
      <c r="D16" s="215">
        <v>54752</v>
      </c>
      <c r="E16" s="215">
        <v>58624</v>
      </c>
      <c r="F16" s="215">
        <v>62414</v>
      </c>
      <c r="G16" s="212">
        <v>57284</v>
      </c>
      <c r="H16" s="212">
        <v>58871</v>
      </c>
      <c r="I16" s="212">
        <v>57981</v>
      </c>
      <c r="J16" s="212">
        <v>58715</v>
      </c>
      <c r="K16" s="213">
        <v>56829</v>
      </c>
      <c r="L16" s="212">
        <v>57588</v>
      </c>
      <c r="M16" s="212">
        <v>53013</v>
      </c>
      <c r="N16" s="214">
        <v>51588</v>
      </c>
      <c r="O16" s="214">
        <v>49940</v>
      </c>
      <c r="P16" s="214">
        <v>49775</v>
      </c>
      <c r="Q16" s="214">
        <v>49238</v>
      </c>
      <c r="R16" s="216"/>
      <c r="S16" s="216"/>
      <c r="T16" s="216"/>
      <c r="U16" s="216"/>
      <c r="V16" s="216"/>
    </row>
    <row r="17" spans="1:22" ht="24" customHeight="1">
      <c r="A17" s="209" t="s">
        <v>41</v>
      </c>
      <c r="B17" s="212">
        <v>39405</v>
      </c>
      <c r="C17" s="212">
        <v>45784</v>
      </c>
      <c r="D17" s="212">
        <v>48552</v>
      </c>
      <c r="E17" s="212">
        <v>50878</v>
      </c>
      <c r="F17" s="212">
        <v>54114</v>
      </c>
      <c r="G17" s="212">
        <v>63835</v>
      </c>
      <c r="H17" s="212">
        <v>65306</v>
      </c>
      <c r="I17" s="212">
        <v>68302</v>
      </c>
      <c r="J17" s="212">
        <v>69353</v>
      </c>
      <c r="K17" s="213">
        <v>71689</v>
      </c>
      <c r="L17" s="212">
        <v>74233</v>
      </c>
      <c r="M17" s="212">
        <v>67276</v>
      </c>
      <c r="N17" s="214">
        <v>65075</v>
      </c>
      <c r="O17" s="214">
        <v>65628</v>
      </c>
      <c r="P17" s="214">
        <v>69370</v>
      </c>
      <c r="Q17" s="214">
        <v>65355</v>
      </c>
      <c r="R17" s="216"/>
      <c r="S17" s="216"/>
      <c r="T17" s="216"/>
      <c r="U17" s="216"/>
      <c r="V17" s="216"/>
    </row>
    <row r="18" spans="1:17" ht="13.5" customHeight="1">
      <c r="A18" s="206" t="s">
        <v>36</v>
      </c>
      <c r="B18" s="215">
        <v>25711</v>
      </c>
      <c r="C18" s="215">
        <v>29832</v>
      </c>
      <c r="D18" s="215">
        <v>31184</v>
      </c>
      <c r="E18" s="215">
        <v>32841</v>
      </c>
      <c r="F18" s="215">
        <v>35143</v>
      </c>
      <c r="G18" s="212">
        <v>41985</v>
      </c>
      <c r="H18" s="212">
        <v>42360</v>
      </c>
      <c r="I18" s="212">
        <v>43344</v>
      </c>
      <c r="J18" s="212">
        <v>43411</v>
      </c>
      <c r="K18" s="213">
        <v>44623</v>
      </c>
      <c r="L18" s="212">
        <v>44676</v>
      </c>
      <c r="M18" s="212">
        <v>40465</v>
      </c>
      <c r="N18" s="214">
        <v>39783</v>
      </c>
      <c r="O18" s="214">
        <v>40078</v>
      </c>
      <c r="P18" s="214">
        <v>43619</v>
      </c>
      <c r="Q18" s="214">
        <v>41212</v>
      </c>
    </row>
    <row r="19" spans="1:17" ht="24" customHeight="1">
      <c r="A19" s="209" t="s">
        <v>118</v>
      </c>
      <c r="B19" s="212">
        <v>378</v>
      </c>
      <c r="C19" s="212">
        <v>480</v>
      </c>
      <c r="D19" s="212">
        <v>381</v>
      </c>
      <c r="E19" s="212">
        <v>411</v>
      </c>
      <c r="F19" s="212">
        <v>386</v>
      </c>
      <c r="G19" s="212">
        <v>357</v>
      </c>
      <c r="H19" s="212">
        <v>389</v>
      </c>
      <c r="I19" s="212">
        <v>395</v>
      </c>
      <c r="J19" s="212">
        <v>487</v>
      </c>
      <c r="K19" s="213">
        <v>531</v>
      </c>
      <c r="L19" s="212">
        <v>412</v>
      </c>
      <c r="M19" s="212">
        <v>317</v>
      </c>
      <c r="N19" s="214">
        <v>265</v>
      </c>
      <c r="O19" s="214">
        <v>147</v>
      </c>
      <c r="P19" s="214">
        <v>263</v>
      </c>
      <c r="Q19" s="214">
        <v>190</v>
      </c>
    </row>
    <row r="20" spans="1:17" ht="13.5" customHeight="1">
      <c r="A20" s="206" t="s">
        <v>36</v>
      </c>
      <c r="B20" s="215">
        <v>244</v>
      </c>
      <c r="C20" s="215">
        <v>299</v>
      </c>
      <c r="D20" s="215">
        <v>247</v>
      </c>
      <c r="E20" s="215">
        <v>255</v>
      </c>
      <c r="F20" s="215">
        <v>239</v>
      </c>
      <c r="G20" s="212">
        <v>203</v>
      </c>
      <c r="H20" s="212">
        <v>224</v>
      </c>
      <c r="I20" s="212">
        <v>232</v>
      </c>
      <c r="J20" s="212">
        <v>301</v>
      </c>
      <c r="K20" s="213">
        <v>331</v>
      </c>
      <c r="L20" s="212">
        <v>256</v>
      </c>
      <c r="M20" s="212">
        <v>196</v>
      </c>
      <c r="N20" s="214">
        <v>155</v>
      </c>
      <c r="O20" s="214">
        <v>76</v>
      </c>
      <c r="P20" s="214">
        <v>158</v>
      </c>
      <c r="Q20" s="214">
        <v>123</v>
      </c>
    </row>
    <row r="21" spans="1:17" ht="13.5" customHeight="1">
      <c r="A21" s="209" t="s">
        <v>42</v>
      </c>
      <c r="B21" s="212">
        <v>42787</v>
      </c>
      <c r="C21" s="212">
        <v>42854</v>
      </c>
      <c r="D21" s="212">
        <v>39460</v>
      </c>
      <c r="E21" s="212">
        <v>43897</v>
      </c>
      <c r="F21" s="212">
        <v>46692</v>
      </c>
      <c r="G21" s="212">
        <v>43829</v>
      </c>
      <c r="H21" s="212">
        <v>44472</v>
      </c>
      <c r="I21" s="212">
        <v>44484</v>
      </c>
      <c r="J21" s="212">
        <v>47744</v>
      </c>
      <c r="K21" s="213">
        <v>47182</v>
      </c>
      <c r="L21" s="212">
        <v>43834</v>
      </c>
      <c r="M21" s="212">
        <v>29023</v>
      </c>
      <c r="N21" s="214">
        <v>41195</v>
      </c>
      <c r="O21" s="214">
        <v>45480</v>
      </c>
      <c r="P21" s="214">
        <v>44094</v>
      </c>
      <c r="Q21" s="214">
        <v>17566</v>
      </c>
    </row>
    <row r="22" spans="1:18" ht="13.5" customHeight="1">
      <c r="A22" s="206" t="s">
        <v>36</v>
      </c>
      <c r="B22" s="215">
        <v>26173</v>
      </c>
      <c r="C22" s="215">
        <v>26027</v>
      </c>
      <c r="D22" s="215">
        <v>23871</v>
      </c>
      <c r="E22" s="215">
        <v>26829</v>
      </c>
      <c r="F22" s="215">
        <v>28321</v>
      </c>
      <c r="G22" s="212">
        <v>26169</v>
      </c>
      <c r="H22" s="212">
        <v>26425</v>
      </c>
      <c r="I22" s="212">
        <v>26374</v>
      </c>
      <c r="J22" s="212">
        <v>27795</v>
      </c>
      <c r="K22" s="213">
        <v>27909</v>
      </c>
      <c r="L22" s="212">
        <v>25097</v>
      </c>
      <c r="M22" s="212">
        <v>17032</v>
      </c>
      <c r="N22" s="214">
        <v>24097</v>
      </c>
      <c r="O22" s="214">
        <v>26592</v>
      </c>
      <c r="P22" s="214">
        <v>26373</v>
      </c>
      <c r="Q22" s="214">
        <v>10554</v>
      </c>
      <c r="R22" s="216"/>
    </row>
    <row r="23" spans="1:17" ht="39.75" customHeight="1">
      <c r="A23" s="209" t="s">
        <v>124</v>
      </c>
      <c r="B23" s="212">
        <v>29791</v>
      </c>
      <c r="C23" s="212">
        <v>31380</v>
      </c>
      <c r="D23" s="212">
        <v>29331</v>
      </c>
      <c r="E23" s="212">
        <v>32232</v>
      </c>
      <c r="F23" s="212">
        <v>35338</v>
      </c>
      <c r="G23" s="212">
        <v>32569</v>
      </c>
      <c r="H23" s="212">
        <v>31334</v>
      </c>
      <c r="I23" s="212">
        <v>30536</v>
      </c>
      <c r="J23" s="212">
        <v>33328</v>
      </c>
      <c r="K23" s="213">
        <v>33273</v>
      </c>
      <c r="L23" s="212">
        <v>30537</v>
      </c>
      <c r="M23" s="212">
        <v>17828</v>
      </c>
      <c r="N23" s="214">
        <v>27626</v>
      </c>
      <c r="O23" s="214">
        <v>32919</v>
      </c>
      <c r="P23" s="214">
        <v>31558</v>
      </c>
      <c r="Q23" s="214"/>
    </row>
    <row r="24" spans="1:17" ht="13.5" customHeight="1">
      <c r="A24" s="209" t="s">
        <v>125</v>
      </c>
      <c r="B24" s="212">
        <v>22397</v>
      </c>
      <c r="C24" s="212">
        <v>23628</v>
      </c>
      <c r="D24" s="212">
        <v>25938</v>
      </c>
      <c r="E24" s="212">
        <v>29599</v>
      </c>
      <c r="F24" s="212">
        <v>33007</v>
      </c>
      <c r="G24" s="212">
        <v>34211</v>
      </c>
      <c r="H24" s="212">
        <v>35847</v>
      </c>
      <c r="I24" s="217">
        <v>37749</v>
      </c>
      <c r="J24" s="217">
        <v>37243</v>
      </c>
      <c r="K24" s="218">
        <v>33850</v>
      </c>
      <c r="L24" s="219">
        <v>35181</v>
      </c>
      <c r="M24" s="220">
        <v>35889</v>
      </c>
      <c r="N24" s="214">
        <v>34681</v>
      </c>
      <c r="O24" s="214">
        <v>29164</v>
      </c>
      <c r="P24" s="214">
        <v>17218</v>
      </c>
      <c r="Q24" s="214"/>
    </row>
    <row r="25" spans="1:17" ht="13.5" customHeight="1">
      <c r="A25" s="206" t="s">
        <v>36</v>
      </c>
      <c r="B25" s="215">
        <v>14524</v>
      </c>
      <c r="C25" s="215">
        <v>15424</v>
      </c>
      <c r="D25" s="215">
        <v>16932</v>
      </c>
      <c r="E25" s="215">
        <v>19427</v>
      </c>
      <c r="F25" s="215">
        <v>21046</v>
      </c>
      <c r="G25" s="212">
        <v>22138</v>
      </c>
      <c r="H25" s="212">
        <v>22888</v>
      </c>
      <c r="I25" s="217">
        <v>24339</v>
      </c>
      <c r="J25" s="217">
        <v>23949</v>
      </c>
      <c r="K25" s="219">
        <v>21662</v>
      </c>
      <c r="L25" s="219">
        <v>21857</v>
      </c>
      <c r="M25" s="220">
        <v>21848</v>
      </c>
      <c r="N25" s="214">
        <v>21179</v>
      </c>
      <c r="O25" s="214">
        <v>17476</v>
      </c>
      <c r="P25" s="214"/>
      <c r="Q25" s="214"/>
    </row>
    <row r="26" spans="1:17" ht="24" customHeight="1">
      <c r="A26" s="209" t="s">
        <v>126</v>
      </c>
      <c r="B26" s="212">
        <v>7924</v>
      </c>
      <c r="C26" s="212">
        <v>7606</v>
      </c>
      <c r="D26" s="212">
        <v>9562</v>
      </c>
      <c r="E26" s="212">
        <v>10496</v>
      </c>
      <c r="F26" s="212">
        <v>13038</v>
      </c>
      <c r="G26" s="212">
        <v>13906</v>
      </c>
      <c r="H26" s="212">
        <v>12975</v>
      </c>
      <c r="I26" s="217">
        <v>15534</v>
      </c>
      <c r="J26" s="217">
        <v>15559</v>
      </c>
      <c r="K26" s="219">
        <v>10587</v>
      </c>
      <c r="L26" s="219">
        <v>11573</v>
      </c>
      <c r="M26" s="220">
        <v>11072</v>
      </c>
      <c r="N26" s="214">
        <v>11164</v>
      </c>
      <c r="O26" s="214">
        <v>10029</v>
      </c>
      <c r="P26" s="214">
        <v>7984</v>
      </c>
      <c r="Q26" s="214"/>
    </row>
    <row r="27" spans="1:16" ht="32.25" customHeight="1" hidden="1">
      <c r="A27" s="209" t="s">
        <v>43</v>
      </c>
      <c r="B27" s="212">
        <v>108339</v>
      </c>
      <c r="C27" s="212">
        <v>110000</v>
      </c>
      <c r="D27" s="212">
        <v>123609</v>
      </c>
      <c r="E27" s="212">
        <v>133071</v>
      </c>
      <c r="F27" s="212">
        <v>140768</v>
      </c>
      <c r="G27" s="212">
        <v>151049</v>
      </c>
      <c r="H27" s="212">
        <v>161304</v>
      </c>
      <c r="I27" s="212">
        <v>164884</v>
      </c>
      <c r="J27" s="212">
        <v>168943</v>
      </c>
      <c r="K27" s="213">
        <v>163156</v>
      </c>
      <c r="L27" s="212">
        <v>170272</v>
      </c>
      <c r="M27" s="221">
        <v>154172</v>
      </c>
      <c r="N27" s="214">
        <v>152786</v>
      </c>
      <c r="O27" s="214"/>
      <c r="P27" s="214"/>
    </row>
    <row r="28" spans="1:17" ht="16.5" customHeight="1">
      <c r="A28" s="222" t="s">
        <v>44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</row>
    <row r="29" spans="1:17" ht="13.5" customHeight="1">
      <c r="A29" s="209" t="s">
        <v>45</v>
      </c>
      <c r="B29" s="212">
        <v>11555</v>
      </c>
      <c r="C29" s="212">
        <v>11676</v>
      </c>
      <c r="D29" s="212">
        <v>12175</v>
      </c>
      <c r="E29" s="212">
        <v>12492</v>
      </c>
      <c r="F29" s="212">
        <v>12555</v>
      </c>
      <c r="G29" s="212">
        <v>12849</v>
      </c>
      <c r="H29" s="212">
        <v>12824</v>
      </c>
      <c r="I29" s="212">
        <v>13021</v>
      </c>
      <c r="J29" s="212">
        <v>13175</v>
      </c>
      <c r="K29" s="213">
        <v>13212</v>
      </c>
      <c r="L29" s="212">
        <v>13360</v>
      </c>
      <c r="M29" s="212">
        <v>13057</v>
      </c>
      <c r="N29" s="224">
        <v>12740</v>
      </c>
      <c r="O29" s="224">
        <v>12705</v>
      </c>
      <c r="P29" s="224">
        <v>12634</v>
      </c>
      <c r="Q29" s="224">
        <v>11306</v>
      </c>
    </row>
    <row r="30" spans="1:17" ht="13.5" customHeight="1">
      <c r="A30" s="206" t="s">
        <v>36</v>
      </c>
      <c r="B30" s="215">
        <v>6775</v>
      </c>
      <c r="C30" s="215">
        <v>6986</v>
      </c>
      <c r="D30" s="215">
        <v>7385</v>
      </c>
      <c r="E30" s="215">
        <v>7561</v>
      </c>
      <c r="F30" s="215">
        <v>7630</v>
      </c>
      <c r="G30" s="212">
        <v>7863</v>
      </c>
      <c r="H30" s="212">
        <v>7796</v>
      </c>
      <c r="I30" s="212">
        <v>7986</v>
      </c>
      <c r="J30" s="212">
        <v>8221</v>
      </c>
      <c r="K30" s="213">
        <v>8534</v>
      </c>
      <c r="L30" s="212">
        <v>8456</v>
      </c>
      <c r="M30" s="212">
        <v>8296</v>
      </c>
      <c r="N30" s="224">
        <v>7945</v>
      </c>
      <c r="O30" s="224">
        <v>7918</v>
      </c>
      <c r="P30" s="224">
        <v>7912</v>
      </c>
      <c r="Q30" s="224">
        <v>7061</v>
      </c>
    </row>
    <row r="31" spans="1:17" ht="13.5" customHeight="1">
      <c r="A31" s="209" t="s">
        <v>46</v>
      </c>
      <c r="B31" s="212">
        <v>6337</v>
      </c>
      <c r="C31" s="212">
        <v>6517</v>
      </c>
      <c r="D31" s="212">
        <v>6818</v>
      </c>
      <c r="E31" s="212">
        <v>6892</v>
      </c>
      <c r="F31" s="212">
        <v>7020</v>
      </c>
      <c r="G31" s="212">
        <v>7219</v>
      </c>
      <c r="H31" s="212">
        <v>7183</v>
      </c>
      <c r="I31" s="212">
        <v>7295</v>
      </c>
      <c r="J31" s="212">
        <v>7331</v>
      </c>
      <c r="K31" s="213">
        <v>7385</v>
      </c>
      <c r="L31" s="212">
        <v>7528</v>
      </c>
      <c r="M31" s="212">
        <v>7121</v>
      </c>
      <c r="N31" s="224">
        <v>6917</v>
      </c>
      <c r="O31" s="224">
        <v>6724</v>
      </c>
      <c r="P31" s="224">
        <v>6669</v>
      </c>
      <c r="Q31" s="224">
        <v>7315</v>
      </c>
    </row>
    <row r="32" spans="1:17" ht="13.5" customHeight="1">
      <c r="A32" s="206" t="s">
        <v>36</v>
      </c>
      <c r="B32" s="215">
        <v>3542</v>
      </c>
      <c r="C32" s="215">
        <v>3693</v>
      </c>
      <c r="D32" s="215">
        <v>3905</v>
      </c>
      <c r="E32" s="215">
        <v>4021</v>
      </c>
      <c r="F32" s="215">
        <v>4073</v>
      </c>
      <c r="G32" s="212">
        <v>4229</v>
      </c>
      <c r="H32" s="212">
        <v>4174</v>
      </c>
      <c r="I32" s="212">
        <v>4287</v>
      </c>
      <c r="J32" s="212">
        <v>4371</v>
      </c>
      <c r="K32" s="213">
        <v>4542</v>
      </c>
      <c r="L32" s="212">
        <v>4628</v>
      </c>
      <c r="M32" s="212">
        <v>4368</v>
      </c>
      <c r="N32" s="224">
        <v>4130</v>
      </c>
      <c r="O32" s="224">
        <v>3997</v>
      </c>
      <c r="P32" s="224">
        <v>4028</v>
      </c>
      <c r="Q32" s="224">
        <v>4482</v>
      </c>
    </row>
    <row r="33" spans="1:13" ht="12.75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1"/>
      <c r="L33" s="200"/>
      <c r="M33" s="200"/>
    </row>
    <row r="34" spans="1:13" ht="12.7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1"/>
      <c r="L34" s="200"/>
      <c r="M34" s="200"/>
    </row>
    <row r="35" spans="1:13" ht="12.7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1"/>
      <c r="L35" s="200"/>
      <c r="M35" s="200"/>
    </row>
    <row r="36" spans="1:13" ht="12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1"/>
      <c r="L36" s="200"/>
      <c r="M36" s="200"/>
    </row>
    <row r="37" spans="1:13" ht="12.7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1"/>
      <c r="L37" s="200"/>
      <c r="M37" s="200"/>
    </row>
    <row r="38" spans="1:13" ht="12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1"/>
      <c r="L38" s="200"/>
      <c r="M38" s="200"/>
    </row>
    <row r="39" spans="1:13" ht="12.7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1"/>
      <c r="L39" s="200"/>
      <c r="M39" s="200"/>
    </row>
    <row r="40" spans="1:13" ht="12.7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1"/>
      <c r="L40" s="200"/>
      <c r="M40" s="200"/>
    </row>
    <row r="41" spans="1:13" ht="12.7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1"/>
      <c r="L41" s="200"/>
      <c r="M41" s="200"/>
    </row>
    <row r="42" spans="1:13" ht="12.75" customHeigh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1"/>
      <c r="L42" s="200"/>
      <c r="M42" s="200"/>
    </row>
    <row r="43" spans="1:13" ht="12.7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1"/>
      <c r="L43" s="200"/>
      <c r="M43" s="200"/>
    </row>
    <row r="44" spans="1:13" ht="12.7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1"/>
      <c r="L44" s="200"/>
      <c r="M44" s="200"/>
    </row>
    <row r="45" spans="1:13" ht="12.7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1"/>
      <c r="L45" s="200"/>
      <c r="M45" s="200"/>
    </row>
    <row r="46" spans="1:13" ht="12.7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1"/>
      <c r="L46" s="200"/>
      <c r="M46" s="200"/>
    </row>
    <row r="47" spans="1:13" ht="12.7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1"/>
      <c r="L47" s="200"/>
      <c r="M47" s="200"/>
    </row>
    <row r="48" spans="1:13" ht="12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1"/>
      <c r="L48" s="200"/>
      <c r="M48" s="200"/>
    </row>
    <row r="49" spans="1:13" ht="12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1"/>
      <c r="L49" s="200"/>
      <c r="M49" s="200"/>
    </row>
    <row r="50" spans="1:13" ht="12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1"/>
      <c r="L50" s="200"/>
      <c r="M50" s="200"/>
    </row>
    <row r="51" spans="1:13" ht="12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1"/>
      <c r="L51" s="200"/>
      <c r="M51" s="200"/>
    </row>
    <row r="52" spans="1:13" ht="12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1"/>
      <c r="L52" s="200"/>
      <c r="M52" s="200"/>
    </row>
    <row r="53" spans="1:13" ht="12.7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1"/>
      <c r="L53" s="200"/>
      <c r="M53" s="200"/>
    </row>
    <row r="54" spans="1:13" ht="12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1"/>
      <c r="L54" s="200"/>
      <c r="M54" s="200"/>
    </row>
    <row r="55" spans="1:13" ht="12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1"/>
      <c r="L55" s="200"/>
      <c r="M55" s="200"/>
    </row>
    <row r="56" spans="1:13" ht="12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1"/>
      <c r="L56" s="200"/>
      <c r="M56" s="200"/>
    </row>
    <row r="57" spans="1:13" ht="12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1"/>
      <c r="L57" s="200"/>
      <c r="M57" s="200"/>
    </row>
    <row r="58" spans="1:13" ht="12.75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7"/>
      <c r="L58" s="226"/>
      <c r="M58" s="226"/>
    </row>
    <row r="59" spans="1:13" ht="12.75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7"/>
      <c r="L59" s="226"/>
      <c r="M59" s="226"/>
    </row>
  </sheetData>
  <sheetProtection/>
  <mergeCells count="6">
    <mergeCell ref="A2:P2"/>
    <mergeCell ref="A4:A5"/>
    <mergeCell ref="B4:Q4"/>
    <mergeCell ref="A6:Q6"/>
    <mergeCell ref="A28:Q28"/>
    <mergeCell ref="A12:Q12"/>
  </mergeCells>
  <printOptions horizontalCentered="1"/>
  <pageMargins left="0" right="0" top="1" bottom="0.75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T22"/>
  <sheetViews>
    <sheetView zoomScale="85" zoomScaleNormal="85" zoomScalePageLayoutView="0" workbookViewId="0" topLeftCell="A2">
      <selection activeCell="D29" sqref="D29"/>
    </sheetView>
  </sheetViews>
  <sheetFormatPr defaultColWidth="9.125" defaultRowHeight="12.75"/>
  <cols>
    <col min="1" max="1" width="4.50390625" style="199" customWidth="1"/>
    <col min="2" max="2" width="34.50390625" style="199" customWidth="1"/>
    <col min="3" max="3" width="13.00390625" style="199" customWidth="1"/>
    <col min="4" max="5" width="11.75390625" style="199" customWidth="1"/>
    <col min="6" max="6" width="14.75390625" style="199" customWidth="1"/>
    <col min="7" max="7" width="12.75390625" style="199" customWidth="1"/>
    <col min="8" max="8" width="9.75390625" style="199" bestFit="1" customWidth="1"/>
    <col min="9" max="11" width="9.125" style="199" customWidth="1"/>
    <col min="12" max="12" width="10.875" style="199" bestFit="1" customWidth="1"/>
    <col min="13" max="13" width="11.125" style="199" customWidth="1"/>
    <col min="14" max="16384" width="9.125" style="199" customWidth="1"/>
  </cols>
  <sheetData>
    <row r="2" spans="1:7" ht="13.5">
      <c r="A2" s="229" t="s">
        <v>99</v>
      </c>
      <c r="B2" s="229"/>
      <c r="C2" s="229"/>
      <c r="D2" s="229"/>
      <c r="E2" s="229"/>
      <c r="F2" s="229"/>
      <c r="G2" s="229"/>
    </row>
    <row r="3" spans="1:7" ht="13.5">
      <c r="A3" s="229" t="s">
        <v>83</v>
      </c>
      <c r="B3" s="229"/>
      <c r="C3" s="229"/>
      <c r="D3" s="229"/>
      <c r="E3" s="229"/>
      <c r="F3" s="229"/>
      <c r="G3" s="229"/>
    </row>
    <row r="4" spans="1:7" ht="21" customHeight="1">
      <c r="A4" s="230"/>
      <c r="B4" s="231"/>
      <c r="C4" s="230"/>
      <c r="D4" s="230"/>
      <c r="E4" s="230"/>
      <c r="F4" s="230"/>
      <c r="G4" s="230"/>
    </row>
    <row r="5" spans="1:7" ht="24.75" customHeight="1">
      <c r="A5" s="202" t="s">
        <v>22</v>
      </c>
      <c r="B5" s="202" t="s">
        <v>13</v>
      </c>
      <c r="C5" s="232" t="s">
        <v>23</v>
      </c>
      <c r="D5" s="233"/>
      <c r="E5" s="233"/>
      <c r="F5" s="234"/>
      <c r="G5" s="202" t="s">
        <v>14</v>
      </c>
    </row>
    <row r="6" spans="1:7" ht="46.5" customHeight="1">
      <c r="A6" s="202"/>
      <c r="B6" s="202"/>
      <c r="C6" s="205" t="s">
        <v>24</v>
      </c>
      <c r="D6" s="205" t="s">
        <v>25</v>
      </c>
      <c r="E6" s="205" t="s">
        <v>26</v>
      </c>
      <c r="F6" s="205" t="s">
        <v>84</v>
      </c>
      <c r="G6" s="202"/>
    </row>
    <row r="7" spans="1:13" ht="35.25" customHeight="1">
      <c r="A7" s="235" t="s">
        <v>29</v>
      </c>
      <c r="B7" s="236"/>
      <c r="C7" s="237">
        <f>SUM(C8:C10)</f>
        <v>35</v>
      </c>
      <c r="D7" s="237">
        <f>SUM(D8:D10)</f>
        <v>50</v>
      </c>
      <c r="E7" s="237">
        <f>SUM(E8:E10)</f>
        <v>7</v>
      </c>
      <c r="F7" s="237">
        <f>SUM(F8:F10)</f>
        <v>3</v>
      </c>
      <c r="G7" s="238">
        <f>C7+D7+E7+F7</f>
        <v>95</v>
      </c>
      <c r="H7" s="239"/>
      <c r="I7" s="239"/>
      <c r="J7" s="239"/>
      <c r="K7" s="239"/>
      <c r="L7" s="239"/>
      <c r="M7" s="239"/>
    </row>
    <row r="8" spans="1:10" ht="25.5" customHeight="1">
      <c r="A8" s="240" t="s">
        <v>19</v>
      </c>
      <c r="B8" s="241" t="s">
        <v>20</v>
      </c>
      <c r="C8" s="242">
        <v>14</v>
      </c>
      <c r="D8" s="242">
        <v>7</v>
      </c>
      <c r="E8" s="242"/>
      <c r="F8" s="242"/>
      <c r="G8" s="243">
        <f>C8+D8+E8+F8</f>
        <v>21</v>
      </c>
      <c r="H8" s="239"/>
      <c r="I8" s="239"/>
      <c r="J8" s="239"/>
    </row>
    <row r="9" spans="1:11" ht="34.5" customHeight="1">
      <c r="A9" s="240"/>
      <c r="B9" s="241" t="s">
        <v>21</v>
      </c>
      <c r="C9" s="242">
        <v>21</v>
      </c>
      <c r="D9" s="242">
        <v>43</v>
      </c>
      <c r="E9" s="242">
        <v>7</v>
      </c>
      <c r="F9" s="242"/>
      <c r="G9" s="243">
        <f>C9+D9+E9+F9</f>
        <v>71</v>
      </c>
      <c r="H9" s="239"/>
      <c r="I9" s="239"/>
      <c r="J9" s="239"/>
      <c r="K9" s="239"/>
    </row>
    <row r="10" spans="1:8" ht="34.5" customHeight="1">
      <c r="A10" s="240"/>
      <c r="B10" s="241" t="s">
        <v>84</v>
      </c>
      <c r="C10" s="242"/>
      <c r="D10" s="242"/>
      <c r="E10" s="242"/>
      <c r="F10" s="242">
        <v>3</v>
      </c>
      <c r="G10" s="243">
        <f>C10+D10+E10+F10</f>
        <v>3</v>
      </c>
      <c r="H10" s="239"/>
    </row>
    <row r="11" spans="1:12" ht="30" customHeight="1">
      <c r="A11" s="244" t="s">
        <v>27</v>
      </c>
      <c r="B11" s="245"/>
      <c r="C11" s="246">
        <f>SUM(C12:C14)</f>
        <v>127555</v>
      </c>
      <c r="D11" s="246">
        <f>SUM(D12:D14)</f>
        <v>20412</v>
      </c>
      <c r="E11" s="246">
        <f>SUM(E12:E14)</f>
        <v>289</v>
      </c>
      <c r="F11" s="246">
        <f>SUM(F12:F14)</f>
        <v>190</v>
      </c>
      <c r="G11" s="243">
        <f>C11+D11+E11+F11</f>
        <v>148446</v>
      </c>
      <c r="H11" s="239"/>
      <c r="I11" s="239"/>
      <c r="J11" s="239"/>
      <c r="K11" s="239"/>
      <c r="L11" s="239"/>
    </row>
    <row r="12" spans="1:17" ht="25.5" customHeight="1">
      <c r="A12" s="240" t="s">
        <v>19</v>
      </c>
      <c r="B12" s="241" t="s">
        <v>20</v>
      </c>
      <c r="C12" s="242">
        <v>80138</v>
      </c>
      <c r="D12" s="242">
        <v>2763</v>
      </c>
      <c r="E12" s="242"/>
      <c r="F12" s="242"/>
      <c r="G12" s="243">
        <f>SUM(C12:F12)</f>
        <v>82901</v>
      </c>
      <c r="H12" s="239"/>
      <c r="N12" s="247"/>
      <c r="O12" s="247"/>
      <c r="P12" s="247"/>
      <c r="Q12" s="247"/>
    </row>
    <row r="13" spans="1:17" ht="34.5" customHeight="1">
      <c r="A13" s="240"/>
      <c r="B13" s="241" t="s">
        <v>21</v>
      </c>
      <c r="C13" s="242">
        <v>47417</v>
      </c>
      <c r="D13" s="242">
        <v>17649</v>
      </c>
      <c r="E13" s="242">
        <v>289</v>
      </c>
      <c r="F13" s="242"/>
      <c r="G13" s="243">
        <f aca="true" t="shared" si="0" ref="G13:G22">SUM(C13:F13)</f>
        <v>65355</v>
      </c>
      <c r="H13" s="239"/>
      <c r="M13" s="248"/>
      <c r="N13" s="249"/>
      <c r="O13" s="249"/>
      <c r="P13" s="250"/>
      <c r="Q13" s="250"/>
    </row>
    <row r="14" spans="1:17" ht="34.5" customHeight="1">
      <c r="A14" s="240"/>
      <c r="B14" s="241" t="s">
        <v>84</v>
      </c>
      <c r="C14" s="242"/>
      <c r="D14" s="242"/>
      <c r="E14" s="242"/>
      <c r="F14" s="242">
        <v>190</v>
      </c>
      <c r="G14" s="243">
        <f t="shared" si="0"/>
        <v>190</v>
      </c>
      <c r="H14" s="239"/>
      <c r="M14" s="249"/>
      <c r="N14" s="248"/>
      <c r="O14" s="248"/>
      <c r="P14" s="251"/>
      <c r="Q14" s="251"/>
    </row>
    <row r="15" spans="1:17" ht="30" customHeight="1">
      <c r="A15" s="244" t="s">
        <v>28</v>
      </c>
      <c r="B15" s="252"/>
      <c r="C15" s="246">
        <f>SUM(C16:C18)</f>
        <v>5928</v>
      </c>
      <c r="D15" s="246">
        <f>SUM(D16:D18)</f>
        <v>1271</v>
      </c>
      <c r="E15" s="246">
        <f>SUM(E16:E18)</f>
        <v>114</v>
      </c>
      <c r="F15" s="246">
        <f>SUM(F16:F18)</f>
        <v>2</v>
      </c>
      <c r="G15" s="243">
        <f t="shared" si="0"/>
        <v>7315</v>
      </c>
      <c r="L15" s="253"/>
      <c r="M15" s="253"/>
      <c r="N15" s="253"/>
      <c r="O15" s="253"/>
      <c r="P15" s="216"/>
      <c r="Q15" s="216"/>
    </row>
    <row r="16" spans="1:17" ht="25.5" customHeight="1" thickBot="1">
      <c r="A16" s="240" t="s">
        <v>19</v>
      </c>
      <c r="B16" s="241" t="s">
        <v>20</v>
      </c>
      <c r="C16" s="242">
        <v>4212</v>
      </c>
      <c r="D16" s="242">
        <v>328</v>
      </c>
      <c r="E16" s="242"/>
      <c r="F16" s="242"/>
      <c r="G16" s="243">
        <f t="shared" si="0"/>
        <v>4540</v>
      </c>
      <c r="L16" s="253"/>
      <c r="M16" s="253"/>
      <c r="N16" s="253"/>
      <c r="O16" s="253"/>
      <c r="P16" s="216"/>
      <c r="Q16" s="216"/>
    </row>
    <row r="17" spans="1:20" ht="34.5" customHeight="1" thickBot="1">
      <c r="A17" s="240"/>
      <c r="B17" s="241" t="s">
        <v>21</v>
      </c>
      <c r="C17" s="242">
        <v>1716</v>
      </c>
      <c r="D17" s="242">
        <v>943</v>
      </c>
      <c r="E17" s="242">
        <v>114</v>
      </c>
      <c r="F17" s="242"/>
      <c r="G17" s="243">
        <f t="shared" si="0"/>
        <v>2773</v>
      </c>
      <c r="N17" s="254"/>
      <c r="O17" s="255"/>
      <c r="P17" s="255"/>
      <c r="Q17" s="255"/>
      <c r="R17" s="255"/>
      <c r="T17" s="216"/>
    </row>
    <row r="18" spans="1:7" ht="34.5" customHeight="1" thickTop="1">
      <c r="A18" s="240"/>
      <c r="B18" s="241" t="s">
        <v>84</v>
      </c>
      <c r="C18" s="242"/>
      <c r="D18" s="242"/>
      <c r="E18" s="242"/>
      <c r="F18" s="242">
        <v>2</v>
      </c>
      <c r="G18" s="243">
        <f t="shared" si="0"/>
        <v>2</v>
      </c>
    </row>
    <row r="19" spans="1:7" ht="30" customHeight="1">
      <c r="A19" s="244" t="s">
        <v>30</v>
      </c>
      <c r="B19" s="252"/>
      <c r="C19" s="246">
        <f>SUM(C20:C22)</f>
        <v>9226</v>
      </c>
      <c r="D19" s="246">
        <f>SUM(D20:D22)</f>
        <v>1937</v>
      </c>
      <c r="E19" s="246">
        <f>SUM(E20:E22)</f>
        <v>138</v>
      </c>
      <c r="F19" s="246">
        <f>SUM(F20:F22)</f>
        <v>5</v>
      </c>
      <c r="G19" s="243">
        <f t="shared" si="0"/>
        <v>11306</v>
      </c>
    </row>
    <row r="20" spans="1:7" ht="25.5" customHeight="1">
      <c r="A20" s="240" t="s">
        <v>19</v>
      </c>
      <c r="B20" s="241" t="s">
        <v>20</v>
      </c>
      <c r="C20" s="242">
        <v>6879</v>
      </c>
      <c r="D20" s="242">
        <v>518</v>
      </c>
      <c r="E20" s="242"/>
      <c r="F20" s="242"/>
      <c r="G20" s="243">
        <f t="shared" si="0"/>
        <v>7397</v>
      </c>
    </row>
    <row r="21" spans="1:7" ht="34.5" customHeight="1">
      <c r="A21" s="240"/>
      <c r="B21" s="241" t="s">
        <v>21</v>
      </c>
      <c r="C21" s="242">
        <v>2347</v>
      </c>
      <c r="D21" s="242">
        <v>1419</v>
      </c>
      <c r="E21" s="242">
        <v>138</v>
      </c>
      <c r="F21" s="242"/>
      <c r="G21" s="243">
        <f t="shared" si="0"/>
        <v>3904</v>
      </c>
    </row>
    <row r="22" spans="1:7" ht="34.5" customHeight="1">
      <c r="A22" s="256"/>
      <c r="B22" s="257" t="s">
        <v>84</v>
      </c>
      <c r="C22" s="258"/>
      <c r="D22" s="258"/>
      <c r="E22" s="258"/>
      <c r="F22" s="258">
        <v>5</v>
      </c>
      <c r="G22" s="259">
        <f t="shared" si="0"/>
        <v>5</v>
      </c>
    </row>
  </sheetData>
  <sheetProtection/>
  <mergeCells count="14">
    <mergeCell ref="A19:B19"/>
    <mergeCell ref="A20:A22"/>
    <mergeCell ref="A7:B7"/>
    <mergeCell ref="A8:A10"/>
    <mergeCell ref="A11:B11"/>
    <mergeCell ref="A12:A14"/>
    <mergeCell ref="A15:B15"/>
    <mergeCell ref="A16:A18"/>
    <mergeCell ref="A2:G2"/>
    <mergeCell ref="A3:G3"/>
    <mergeCell ref="A5:A6"/>
    <mergeCell ref="B5:B6"/>
    <mergeCell ref="C5:F5"/>
    <mergeCell ref="G5:G6"/>
  </mergeCells>
  <printOptions horizontalCentered="1"/>
  <pageMargins left="0" right="0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0"/>
  <sheetViews>
    <sheetView zoomScale="89" zoomScaleNormal="89" zoomScalePageLayoutView="0" workbookViewId="0" topLeftCell="A4">
      <selection activeCell="D48" sqref="D48"/>
    </sheetView>
  </sheetViews>
  <sheetFormatPr defaultColWidth="9.125" defaultRowHeight="12.75"/>
  <cols>
    <col min="1" max="1" width="3.75390625" style="1" customWidth="1"/>
    <col min="2" max="2" width="20.50390625" style="29" customWidth="1"/>
    <col min="3" max="3" width="9.00390625" style="1" customWidth="1"/>
    <col min="4" max="4" width="11.75390625" style="1" customWidth="1"/>
    <col min="5" max="10" width="10.75390625" style="1" customWidth="1"/>
    <col min="11" max="11" width="7.875" style="1" customWidth="1"/>
    <col min="12" max="16384" width="9.125" style="1" customWidth="1"/>
  </cols>
  <sheetData>
    <row r="1" ht="12">
      <c r="B1" s="1"/>
    </row>
    <row r="2" spans="1:10" s="14" customFormat="1" ht="16.5" customHeight="1">
      <c r="A2" s="120" t="s">
        <v>100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14" customFormat="1" ht="19.5" customHeight="1">
      <c r="A3" s="121" t="s">
        <v>103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14" customFormat="1" ht="29.25" customHeight="1">
      <c r="A4" s="122"/>
      <c r="B4" s="122"/>
      <c r="C4" s="122"/>
      <c r="D4" s="15"/>
      <c r="E4" s="15"/>
      <c r="F4" s="15"/>
      <c r="G4" s="15"/>
      <c r="H4" s="15"/>
      <c r="I4" s="15"/>
      <c r="J4" s="15"/>
    </row>
    <row r="5" spans="1:10" s="14" customFormat="1" ht="33" customHeight="1">
      <c r="A5" s="115" t="s">
        <v>22</v>
      </c>
      <c r="B5" s="115" t="s">
        <v>95</v>
      </c>
      <c r="C5" s="115" t="s">
        <v>85</v>
      </c>
      <c r="D5" s="115"/>
      <c r="E5" s="115" t="s">
        <v>31</v>
      </c>
      <c r="F5" s="115"/>
      <c r="G5" s="123" t="s">
        <v>112</v>
      </c>
      <c r="H5" s="123"/>
      <c r="I5" s="123" t="s">
        <v>32</v>
      </c>
      <c r="J5" s="123"/>
    </row>
    <row r="6" spans="1:10" s="14" customFormat="1" ht="63.75" customHeight="1">
      <c r="A6" s="115"/>
      <c r="B6" s="115"/>
      <c r="C6" s="13" t="s">
        <v>86</v>
      </c>
      <c r="D6" s="13" t="s">
        <v>117</v>
      </c>
      <c r="E6" s="13" t="s">
        <v>87</v>
      </c>
      <c r="F6" s="13" t="s">
        <v>88</v>
      </c>
      <c r="G6" s="13" t="s">
        <v>87</v>
      </c>
      <c r="H6" s="13" t="s">
        <v>88</v>
      </c>
      <c r="I6" s="13" t="s">
        <v>87</v>
      </c>
      <c r="J6" s="13" t="s">
        <v>88</v>
      </c>
    </row>
    <row r="7" spans="1:10" s="14" customFormat="1" ht="20.25" customHeight="1">
      <c r="A7" s="118" t="s">
        <v>55</v>
      </c>
      <c r="B7" s="119"/>
      <c r="C7" s="9">
        <f aca="true" t="shared" si="0" ref="C7:J7">+C8+C9+C10+C11+C12</f>
        <v>1</v>
      </c>
      <c r="D7" s="9">
        <f t="shared" si="0"/>
        <v>5</v>
      </c>
      <c r="E7" s="9">
        <f t="shared" si="0"/>
        <v>3488</v>
      </c>
      <c r="F7" s="9">
        <f t="shared" si="0"/>
        <v>2439</v>
      </c>
      <c r="G7" s="9">
        <f t="shared" si="0"/>
        <v>228</v>
      </c>
      <c r="H7" s="9">
        <f t="shared" si="0"/>
        <v>163</v>
      </c>
      <c r="I7" s="9">
        <f t="shared" si="0"/>
        <v>143</v>
      </c>
      <c r="J7" s="10">
        <f t="shared" si="0"/>
        <v>110</v>
      </c>
    </row>
    <row r="8" spans="1:10" s="20" customFormat="1" ht="20.25" customHeight="1">
      <c r="A8" s="16">
        <v>1</v>
      </c>
      <c r="B8" s="17" t="s">
        <v>56</v>
      </c>
      <c r="C8" s="18"/>
      <c r="D8" s="18">
        <v>1</v>
      </c>
      <c r="E8" s="18">
        <v>205</v>
      </c>
      <c r="F8" s="18">
        <v>171</v>
      </c>
      <c r="G8" s="18">
        <v>41</v>
      </c>
      <c r="H8" s="18">
        <v>30</v>
      </c>
      <c r="I8" s="18">
        <v>22</v>
      </c>
      <c r="J8" s="19">
        <v>19</v>
      </c>
    </row>
    <row r="9" spans="1:10" s="20" customFormat="1" ht="20.25" customHeight="1">
      <c r="A9" s="16">
        <v>2</v>
      </c>
      <c r="B9" s="17" t="s">
        <v>57</v>
      </c>
      <c r="C9" s="18"/>
      <c r="D9" s="18">
        <v>1</v>
      </c>
      <c r="E9" s="18">
        <v>386</v>
      </c>
      <c r="F9" s="18">
        <v>296</v>
      </c>
      <c r="G9" s="18">
        <v>56</v>
      </c>
      <c r="H9" s="18">
        <v>42</v>
      </c>
      <c r="I9" s="18">
        <v>51</v>
      </c>
      <c r="J9" s="19">
        <v>38</v>
      </c>
    </row>
    <row r="10" spans="1:10" s="20" customFormat="1" ht="20.25" customHeight="1">
      <c r="A10" s="16">
        <v>3</v>
      </c>
      <c r="B10" s="17" t="s">
        <v>58</v>
      </c>
      <c r="C10" s="18"/>
      <c r="D10" s="18">
        <v>2</v>
      </c>
      <c r="E10" s="18">
        <v>322</v>
      </c>
      <c r="F10" s="18">
        <v>187</v>
      </c>
      <c r="G10" s="18">
        <v>102</v>
      </c>
      <c r="H10" s="18">
        <v>73</v>
      </c>
      <c r="I10" s="18">
        <v>57</v>
      </c>
      <c r="J10" s="19">
        <v>43</v>
      </c>
    </row>
    <row r="11" spans="1:10" s="20" customFormat="1" ht="20.25" customHeight="1">
      <c r="A11" s="16">
        <v>4</v>
      </c>
      <c r="B11" s="17" t="s">
        <v>59</v>
      </c>
      <c r="C11" s="18"/>
      <c r="D11" s="18">
        <v>1</v>
      </c>
      <c r="E11" s="18">
        <v>114</v>
      </c>
      <c r="F11" s="18">
        <v>73</v>
      </c>
      <c r="G11" s="18">
        <v>14</v>
      </c>
      <c r="H11" s="18">
        <v>10</v>
      </c>
      <c r="I11" s="18">
        <v>13</v>
      </c>
      <c r="J11" s="19">
        <v>10</v>
      </c>
    </row>
    <row r="12" spans="1:10" s="20" customFormat="1" ht="20.25" customHeight="1">
      <c r="A12" s="16">
        <v>5</v>
      </c>
      <c r="B12" s="17" t="s">
        <v>60</v>
      </c>
      <c r="C12" s="18">
        <v>1</v>
      </c>
      <c r="D12" s="18"/>
      <c r="E12" s="18">
        <v>2461</v>
      </c>
      <c r="F12" s="18">
        <v>1712</v>
      </c>
      <c r="G12" s="18">
        <v>15</v>
      </c>
      <c r="H12" s="18">
        <v>8</v>
      </c>
      <c r="I12" s="18"/>
      <c r="J12" s="19"/>
    </row>
    <row r="13" spans="1:10" s="20" customFormat="1" ht="20.25" customHeight="1">
      <c r="A13" s="116" t="s">
        <v>61</v>
      </c>
      <c r="B13" s="117"/>
      <c r="C13" s="12">
        <f aca="true" t="shared" si="1" ref="C13:J13">+C14+C15+C16+C17</f>
        <v>5</v>
      </c>
      <c r="D13" s="12">
        <f t="shared" si="1"/>
        <v>4</v>
      </c>
      <c r="E13" s="12">
        <f t="shared" si="1"/>
        <v>3005</v>
      </c>
      <c r="F13" s="12">
        <f t="shared" si="1"/>
        <v>2229</v>
      </c>
      <c r="G13" s="12">
        <f t="shared" si="1"/>
        <v>305</v>
      </c>
      <c r="H13" s="12">
        <f t="shared" si="1"/>
        <v>200</v>
      </c>
      <c r="I13" s="12">
        <f t="shared" si="1"/>
        <v>154</v>
      </c>
      <c r="J13" s="11">
        <f t="shared" si="1"/>
        <v>106</v>
      </c>
    </row>
    <row r="14" spans="1:10" s="20" customFormat="1" ht="20.25" customHeight="1">
      <c r="A14" s="16">
        <v>6</v>
      </c>
      <c r="B14" s="17" t="s">
        <v>62</v>
      </c>
      <c r="C14" s="18">
        <v>1</v>
      </c>
      <c r="D14" s="18">
        <v>1</v>
      </c>
      <c r="E14" s="18">
        <v>1080</v>
      </c>
      <c r="F14" s="18">
        <v>977</v>
      </c>
      <c r="G14" s="18">
        <v>81</v>
      </c>
      <c r="H14" s="18">
        <v>54</v>
      </c>
      <c r="I14" s="18">
        <v>44</v>
      </c>
      <c r="J14" s="19">
        <v>30</v>
      </c>
    </row>
    <row r="15" spans="1:10" s="20" customFormat="1" ht="20.25" customHeight="1">
      <c r="A15" s="16">
        <v>7</v>
      </c>
      <c r="B15" s="17" t="s">
        <v>63</v>
      </c>
      <c r="C15" s="18">
        <v>1</v>
      </c>
      <c r="D15" s="18">
        <v>1</v>
      </c>
      <c r="E15" s="18">
        <v>93</v>
      </c>
      <c r="F15" s="18">
        <v>56</v>
      </c>
      <c r="G15" s="18"/>
      <c r="H15" s="18"/>
      <c r="I15" s="18"/>
      <c r="J15" s="19"/>
    </row>
    <row r="16" spans="1:10" s="20" customFormat="1" ht="20.25" customHeight="1">
      <c r="A16" s="16">
        <v>8</v>
      </c>
      <c r="B16" s="17" t="s">
        <v>64</v>
      </c>
      <c r="C16" s="18">
        <v>2</v>
      </c>
      <c r="D16" s="18">
        <v>2</v>
      </c>
      <c r="E16" s="18">
        <v>1759</v>
      </c>
      <c r="F16" s="18">
        <v>1151</v>
      </c>
      <c r="G16" s="18">
        <v>199</v>
      </c>
      <c r="H16" s="18">
        <v>133</v>
      </c>
      <c r="I16" s="18">
        <v>94</v>
      </c>
      <c r="J16" s="19">
        <v>67</v>
      </c>
    </row>
    <row r="17" spans="1:13" s="20" customFormat="1" ht="20.25" customHeight="1">
      <c r="A17" s="16">
        <f>+A16+1</f>
        <v>9</v>
      </c>
      <c r="B17" s="17" t="s">
        <v>65</v>
      </c>
      <c r="C17" s="18">
        <v>1</v>
      </c>
      <c r="D17" s="18"/>
      <c r="E17" s="18">
        <v>73</v>
      </c>
      <c r="F17" s="18">
        <v>45</v>
      </c>
      <c r="G17" s="18">
        <v>25</v>
      </c>
      <c r="H17" s="18">
        <v>13</v>
      </c>
      <c r="I17" s="18">
        <v>16</v>
      </c>
      <c r="J17" s="19">
        <v>9</v>
      </c>
      <c r="M17" s="21"/>
    </row>
    <row r="18" spans="1:13" s="20" customFormat="1" ht="20.25" customHeight="1">
      <c r="A18" s="116" t="s">
        <v>66</v>
      </c>
      <c r="B18" s="117"/>
      <c r="C18" s="12">
        <f>SUM(C19:C20)</f>
        <v>3</v>
      </c>
      <c r="D18" s="12">
        <f aca="true" t="shared" si="2" ref="D18:J18">SUM(D19:D20)</f>
        <v>6</v>
      </c>
      <c r="E18" s="12">
        <f t="shared" si="2"/>
        <v>4391</v>
      </c>
      <c r="F18" s="12">
        <f t="shared" si="2"/>
        <v>2555</v>
      </c>
      <c r="G18" s="12">
        <f t="shared" si="2"/>
        <v>437</v>
      </c>
      <c r="H18" s="12">
        <f t="shared" si="2"/>
        <v>303</v>
      </c>
      <c r="I18" s="12">
        <f t="shared" si="2"/>
        <v>290</v>
      </c>
      <c r="J18" s="12">
        <f t="shared" si="2"/>
        <v>214</v>
      </c>
      <c r="M18" s="21"/>
    </row>
    <row r="19" spans="1:10" s="20" customFormat="1" ht="25.5" customHeight="1">
      <c r="A19" s="16">
        <f>+A17+1</f>
        <v>10</v>
      </c>
      <c r="B19" s="17" t="s">
        <v>67</v>
      </c>
      <c r="C19" s="18">
        <v>3</v>
      </c>
      <c r="D19" s="18">
        <v>5</v>
      </c>
      <c r="E19" s="18">
        <v>4271</v>
      </c>
      <c r="F19" s="18">
        <v>2458</v>
      </c>
      <c r="G19" s="18">
        <v>407</v>
      </c>
      <c r="H19" s="18">
        <v>282</v>
      </c>
      <c r="I19" s="18">
        <v>287</v>
      </c>
      <c r="J19" s="19">
        <v>211</v>
      </c>
    </row>
    <row r="20" spans="1:10" s="20" customFormat="1" ht="20.25" customHeight="1">
      <c r="A20" s="16">
        <f>+A19+1</f>
        <v>11</v>
      </c>
      <c r="B20" s="17" t="s">
        <v>68</v>
      </c>
      <c r="C20" s="18"/>
      <c r="D20" s="18">
        <v>1</v>
      </c>
      <c r="E20" s="18">
        <v>120</v>
      </c>
      <c r="F20" s="18">
        <v>97</v>
      </c>
      <c r="G20" s="18">
        <v>30</v>
      </c>
      <c r="H20" s="18">
        <v>21</v>
      </c>
      <c r="I20" s="18">
        <v>3</v>
      </c>
      <c r="J20" s="19">
        <v>3</v>
      </c>
    </row>
    <row r="21" spans="1:10" s="20" customFormat="1" ht="20.25" customHeight="1">
      <c r="A21" s="116" t="s">
        <v>69</v>
      </c>
      <c r="B21" s="117"/>
      <c r="C21" s="12">
        <f>+C22</f>
        <v>1</v>
      </c>
      <c r="D21" s="12">
        <f aca="true" t="shared" si="3" ref="D21:J21">+D22</f>
        <v>0</v>
      </c>
      <c r="E21" s="12">
        <f t="shared" si="3"/>
        <v>1165</v>
      </c>
      <c r="F21" s="12">
        <f t="shared" si="3"/>
        <v>971</v>
      </c>
      <c r="G21" s="12">
        <f t="shared" si="3"/>
        <v>86</v>
      </c>
      <c r="H21" s="12">
        <f t="shared" si="3"/>
        <v>64</v>
      </c>
      <c r="I21" s="12">
        <f t="shared" si="3"/>
        <v>43</v>
      </c>
      <c r="J21" s="12">
        <f t="shared" si="3"/>
        <v>33</v>
      </c>
    </row>
    <row r="22" spans="1:10" s="20" customFormat="1" ht="20.25" customHeight="1">
      <c r="A22" s="16">
        <f>+A20+1</f>
        <v>12</v>
      </c>
      <c r="B22" s="17" t="s">
        <v>70</v>
      </c>
      <c r="C22" s="18">
        <v>1</v>
      </c>
      <c r="D22" s="18"/>
      <c r="E22" s="18">
        <v>1165</v>
      </c>
      <c r="F22" s="18">
        <v>971</v>
      </c>
      <c r="G22" s="18">
        <v>86</v>
      </c>
      <c r="H22" s="18">
        <v>64</v>
      </c>
      <c r="I22" s="18">
        <v>43</v>
      </c>
      <c r="J22" s="19">
        <v>33</v>
      </c>
    </row>
    <row r="23" spans="1:11" s="20" customFormat="1" ht="20.25" customHeight="1">
      <c r="A23" s="116" t="s">
        <v>71</v>
      </c>
      <c r="B23" s="117"/>
      <c r="C23" s="12">
        <f aca="true" t="shared" si="4" ref="C23:J23">+C24</f>
        <v>85</v>
      </c>
      <c r="D23" s="12">
        <f t="shared" si="4"/>
        <v>0</v>
      </c>
      <c r="E23" s="12">
        <f>+E24</f>
        <v>136397</v>
      </c>
      <c r="F23" s="12">
        <f t="shared" si="4"/>
        <v>82380</v>
      </c>
      <c r="G23" s="12">
        <f t="shared" si="4"/>
        <v>10250</v>
      </c>
      <c r="H23" s="12">
        <f t="shared" si="4"/>
        <v>6331</v>
      </c>
      <c r="I23" s="12">
        <f t="shared" si="4"/>
        <v>6685</v>
      </c>
      <c r="J23" s="11">
        <f t="shared" si="4"/>
        <v>4019</v>
      </c>
      <c r="K23" s="33"/>
    </row>
    <row r="24" spans="1:10" s="20" customFormat="1" ht="20.25" customHeight="1">
      <c r="A24" s="16">
        <f>+A22+1</f>
        <v>13</v>
      </c>
      <c r="B24" s="17" t="s">
        <v>72</v>
      </c>
      <c r="C24" s="18">
        <v>85</v>
      </c>
      <c r="D24" s="18"/>
      <c r="E24" s="18">
        <v>136397</v>
      </c>
      <c r="F24" s="18">
        <v>82380</v>
      </c>
      <c r="G24" s="18">
        <v>10250</v>
      </c>
      <c r="H24" s="18">
        <v>6331</v>
      </c>
      <c r="I24" s="18">
        <v>6685</v>
      </c>
      <c r="J24" s="19">
        <v>4019</v>
      </c>
    </row>
    <row r="25" spans="1:10" s="20" customFormat="1" ht="22.5" customHeight="1">
      <c r="A25" s="116" t="s">
        <v>73</v>
      </c>
      <c r="B25" s="117"/>
      <c r="C25" s="12">
        <f aca="true" t="shared" si="5" ref="C25:J25">C7+C13+C18+C21+C24</f>
        <v>95</v>
      </c>
      <c r="D25" s="12">
        <f t="shared" si="5"/>
        <v>15</v>
      </c>
      <c r="E25" s="12">
        <f t="shared" si="5"/>
        <v>148446</v>
      </c>
      <c r="F25" s="12">
        <f t="shared" si="5"/>
        <v>90574</v>
      </c>
      <c r="G25" s="12">
        <f t="shared" si="5"/>
        <v>11306</v>
      </c>
      <c r="H25" s="12">
        <f t="shared" si="5"/>
        <v>7061</v>
      </c>
      <c r="I25" s="12">
        <f t="shared" si="5"/>
        <v>7315</v>
      </c>
      <c r="J25" s="11">
        <f t="shared" si="5"/>
        <v>4482</v>
      </c>
    </row>
    <row r="26" spans="1:11" s="20" customFormat="1" ht="22.5" customHeight="1">
      <c r="A26" s="124" t="s">
        <v>89</v>
      </c>
      <c r="B26" s="17" t="s">
        <v>74</v>
      </c>
      <c r="C26" s="18">
        <f aca="true" t="shared" si="6" ref="C26:J26">+C7+C13+C18+C21</f>
        <v>10</v>
      </c>
      <c r="D26" s="18">
        <f t="shared" si="6"/>
        <v>15</v>
      </c>
      <c r="E26" s="18">
        <f t="shared" si="6"/>
        <v>12049</v>
      </c>
      <c r="F26" s="18">
        <f t="shared" si="6"/>
        <v>8194</v>
      </c>
      <c r="G26" s="18">
        <f t="shared" si="6"/>
        <v>1056</v>
      </c>
      <c r="H26" s="18">
        <f t="shared" si="6"/>
        <v>730</v>
      </c>
      <c r="I26" s="18">
        <f t="shared" si="6"/>
        <v>630</v>
      </c>
      <c r="J26" s="19">
        <f t="shared" si="6"/>
        <v>463</v>
      </c>
      <c r="K26" s="33"/>
    </row>
    <row r="27" spans="1:11" s="20" customFormat="1" ht="30.75" customHeight="1">
      <c r="A27" s="125"/>
      <c r="B27" s="22" t="s">
        <v>75</v>
      </c>
      <c r="C27" s="23">
        <f>+C24</f>
        <v>85</v>
      </c>
      <c r="D27" s="23">
        <f>+D24</f>
        <v>0</v>
      </c>
      <c r="E27" s="23">
        <f aca="true" t="shared" si="7" ref="E27:J27">+E25-E26</f>
        <v>136397</v>
      </c>
      <c r="F27" s="23">
        <f t="shared" si="7"/>
        <v>82380</v>
      </c>
      <c r="G27" s="23">
        <f t="shared" si="7"/>
        <v>10250</v>
      </c>
      <c r="H27" s="23">
        <f t="shared" si="7"/>
        <v>6331</v>
      </c>
      <c r="I27" s="23">
        <f t="shared" si="7"/>
        <v>6685</v>
      </c>
      <c r="J27" s="24">
        <f t="shared" si="7"/>
        <v>4019</v>
      </c>
      <c r="K27" s="33"/>
    </row>
    <row r="28" spans="1:10" ht="12.75">
      <c r="A28" s="25"/>
      <c r="B28" s="26"/>
      <c r="C28" s="27"/>
      <c r="D28" s="27"/>
      <c r="E28" s="28"/>
      <c r="F28" s="27"/>
      <c r="G28" s="27"/>
      <c r="H28" s="27"/>
      <c r="I28" s="27"/>
      <c r="J28" s="27"/>
    </row>
    <row r="29" spans="5:6" ht="12">
      <c r="E29" s="8"/>
      <c r="F29" s="8"/>
    </row>
    <row r="30" spans="5:6" ht="12">
      <c r="E30" s="8"/>
      <c r="F30" s="8"/>
    </row>
  </sheetData>
  <sheetProtection/>
  <mergeCells count="16">
    <mergeCell ref="A26:A27"/>
    <mergeCell ref="A7:B7"/>
    <mergeCell ref="A13:B13"/>
    <mergeCell ref="A18:B18"/>
    <mergeCell ref="A21:B21"/>
    <mergeCell ref="A23:B23"/>
    <mergeCell ref="A25:B25"/>
    <mergeCell ref="A2:J2"/>
    <mergeCell ref="A3:J3"/>
    <mergeCell ref="A4:C4"/>
    <mergeCell ref="A5:A6"/>
    <mergeCell ref="B5:B6"/>
    <mergeCell ref="C5:D5"/>
    <mergeCell ref="E5:F5"/>
    <mergeCell ref="G5:H5"/>
    <mergeCell ref="I5:J5"/>
  </mergeCells>
  <printOptions horizontalCentered="1"/>
  <pageMargins left="0" right="0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AT10"/>
  <sheetViews>
    <sheetView zoomScalePageLayoutView="0" workbookViewId="0" topLeftCell="A1">
      <selection activeCell="AP30" sqref="AP30"/>
    </sheetView>
  </sheetViews>
  <sheetFormatPr defaultColWidth="9.125" defaultRowHeight="12.75"/>
  <cols>
    <col min="1" max="1" width="5.125" style="1" customWidth="1"/>
    <col min="2" max="2" width="8.50390625" style="1" customWidth="1"/>
    <col min="3" max="3" width="5.125" style="1" customWidth="1"/>
    <col min="4" max="4" width="2.75390625" style="1" hidden="1" customWidth="1"/>
    <col min="5" max="5" width="4.50390625" style="1" hidden="1" customWidth="1"/>
    <col min="6" max="6" width="4.00390625" style="1" hidden="1" customWidth="1"/>
    <col min="7" max="7" width="4.75390625" style="1" hidden="1" customWidth="1"/>
    <col min="8" max="8" width="4.50390625" style="1" hidden="1" customWidth="1"/>
    <col min="9" max="9" width="4.00390625" style="1" hidden="1" customWidth="1"/>
    <col min="10" max="10" width="4.75390625" style="1" hidden="1" customWidth="1"/>
    <col min="11" max="11" width="4.50390625" style="1" hidden="1" customWidth="1"/>
    <col min="12" max="12" width="4.00390625" style="1" hidden="1" customWidth="1"/>
    <col min="13" max="13" width="4.75390625" style="1" hidden="1" customWidth="1"/>
    <col min="14" max="14" width="6.25390625" style="1" hidden="1" customWidth="1"/>
    <col min="15" max="15" width="4.00390625" style="1" hidden="1" customWidth="1"/>
    <col min="16" max="16" width="6.50390625" style="1" hidden="1" customWidth="1"/>
    <col min="17" max="17" width="5.50390625" style="1" hidden="1" customWidth="1"/>
    <col min="18" max="18" width="4.00390625" style="1" hidden="1" customWidth="1"/>
    <col min="19" max="19" width="6.75390625" style="1" hidden="1" customWidth="1"/>
    <col min="20" max="20" width="6.25390625" style="1" hidden="1" customWidth="1"/>
    <col min="21" max="21" width="4.00390625" style="1" hidden="1" customWidth="1"/>
    <col min="22" max="22" width="7.00390625" style="1" hidden="1" customWidth="1"/>
    <col min="23" max="23" width="5.75390625" style="1" hidden="1" customWidth="1"/>
    <col min="24" max="24" width="4.00390625" style="1" hidden="1" customWidth="1"/>
    <col min="25" max="25" width="5.75390625" style="1" hidden="1" customWidth="1"/>
    <col min="26" max="26" width="5.25390625" style="1" hidden="1" customWidth="1"/>
    <col min="27" max="27" width="4.00390625" style="1" hidden="1" customWidth="1"/>
    <col min="28" max="28" width="6.75390625" style="1" hidden="1" customWidth="1"/>
    <col min="29" max="29" width="5.50390625" style="1" hidden="1" customWidth="1"/>
    <col min="30" max="30" width="4.00390625" style="1" hidden="1" customWidth="1"/>
    <col min="31" max="31" width="5.875" style="1" hidden="1" customWidth="1"/>
    <col min="32" max="32" width="6.125" style="1" hidden="1" customWidth="1"/>
    <col min="33" max="33" width="4.00390625" style="1" hidden="1" customWidth="1"/>
    <col min="34" max="34" width="6.00390625" style="1" hidden="1" customWidth="1"/>
    <col min="35" max="35" width="5.875" style="1" customWidth="1"/>
    <col min="36" max="36" width="4.50390625" style="1" customWidth="1"/>
    <col min="37" max="37" width="5.75390625" style="1" customWidth="1"/>
    <col min="38" max="39" width="5.125" style="1" customWidth="1"/>
    <col min="40" max="40" width="6.125" style="1" customWidth="1"/>
    <col min="41" max="42" width="6.50390625" style="1" customWidth="1"/>
    <col min="43" max="43" width="8.125" style="1" customWidth="1"/>
    <col min="44" max="16384" width="9.125" style="1" customWidth="1"/>
  </cols>
  <sheetData>
    <row r="2" spans="1:43" ht="30.75" customHeight="1">
      <c r="A2" s="137" t="s">
        <v>107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6" ht="20.25" customHeight="1">
      <c r="A3" s="115" t="s">
        <v>13</v>
      </c>
      <c r="B3" s="115"/>
      <c r="C3" s="115"/>
      <c r="D3" s="115"/>
      <c r="E3" s="126" t="s">
        <v>34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</row>
    <row r="4" spans="1:46" ht="29.25" customHeight="1">
      <c r="A4" s="115"/>
      <c r="B4" s="115"/>
      <c r="C4" s="115"/>
      <c r="D4" s="115"/>
      <c r="E4" s="115" t="s">
        <v>47</v>
      </c>
      <c r="F4" s="115"/>
      <c r="G4" s="115"/>
      <c r="H4" s="115" t="s">
        <v>48</v>
      </c>
      <c r="I4" s="115"/>
      <c r="J4" s="115"/>
      <c r="K4" s="115" t="s">
        <v>49</v>
      </c>
      <c r="L4" s="115"/>
      <c r="M4" s="115"/>
      <c r="N4" s="115" t="s">
        <v>50</v>
      </c>
      <c r="O4" s="115"/>
      <c r="P4" s="115"/>
      <c r="Q4" s="115" t="s">
        <v>51</v>
      </c>
      <c r="R4" s="115"/>
      <c r="S4" s="115"/>
      <c r="T4" s="115" t="s">
        <v>94</v>
      </c>
      <c r="U4" s="115"/>
      <c r="V4" s="115"/>
      <c r="W4" s="115" t="s">
        <v>97</v>
      </c>
      <c r="X4" s="115"/>
      <c r="Y4" s="115"/>
      <c r="Z4" s="115" t="s">
        <v>102</v>
      </c>
      <c r="AA4" s="115"/>
      <c r="AB4" s="115"/>
      <c r="AC4" s="115" t="s">
        <v>105</v>
      </c>
      <c r="AD4" s="115"/>
      <c r="AE4" s="115"/>
      <c r="AF4" s="115" t="s">
        <v>109</v>
      </c>
      <c r="AG4" s="115"/>
      <c r="AH4" s="115"/>
      <c r="AI4" s="115" t="s">
        <v>111</v>
      </c>
      <c r="AJ4" s="115"/>
      <c r="AK4" s="115"/>
      <c r="AL4" s="115" t="s">
        <v>114</v>
      </c>
      <c r="AM4" s="115"/>
      <c r="AN4" s="115"/>
      <c r="AO4" s="115" t="s">
        <v>116</v>
      </c>
      <c r="AP4" s="115"/>
      <c r="AQ4" s="115"/>
      <c r="AR4" s="115" t="s">
        <v>123</v>
      </c>
      <c r="AS4" s="115"/>
      <c r="AT4" s="115"/>
    </row>
    <row r="5" spans="1:46" ht="29.25" customHeight="1">
      <c r="A5" s="115"/>
      <c r="B5" s="115"/>
      <c r="C5" s="115"/>
      <c r="D5" s="115"/>
      <c r="E5" s="13" t="s">
        <v>14</v>
      </c>
      <c r="F5" s="115" t="s">
        <v>15</v>
      </c>
      <c r="G5" s="115"/>
      <c r="H5" s="132" t="s">
        <v>14</v>
      </c>
      <c r="I5" s="115" t="s">
        <v>15</v>
      </c>
      <c r="J5" s="115"/>
      <c r="K5" s="132" t="s">
        <v>14</v>
      </c>
      <c r="L5" s="115" t="s">
        <v>15</v>
      </c>
      <c r="M5" s="115"/>
      <c r="N5" s="132" t="s">
        <v>14</v>
      </c>
      <c r="O5" s="115" t="s">
        <v>15</v>
      </c>
      <c r="P5" s="115"/>
      <c r="Q5" s="132" t="s">
        <v>14</v>
      </c>
      <c r="R5" s="115" t="s">
        <v>15</v>
      </c>
      <c r="S5" s="115"/>
      <c r="T5" s="132" t="s">
        <v>14</v>
      </c>
      <c r="U5" s="115" t="s">
        <v>15</v>
      </c>
      <c r="V5" s="115"/>
      <c r="W5" s="132" t="s">
        <v>14</v>
      </c>
      <c r="X5" s="115" t="s">
        <v>15</v>
      </c>
      <c r="Y5" s="115"/>
      <c r="Z5" s="132" t="s">
        <v>14</v>
      </c>
      <c r="AA5" s="115" t="s">
        <v>15</v>
      </c>
      <c r="AB5" s="115"/>
      <c r="AC5" s="115" t="s">
        <v>14</v>
      </c>
      <c r="AD5" s="115" t="s">
        <v>15</v>
      </c>
      <c r="AE5" s="115"/>
      <c r="AF5" s="115" t="s">
        <v>14</v>
      </c>
      <c r="AG5" s="115" t="s">
        <v>15</v>
      </c>
      <c r="AH5" s="115"/>
      <c r="AI5" s="115" t="s">
        <v>14</v>
      </c>
      <c r="AJ5" s="115" t="s">
        <v>15</v>
      </c>
      <c r="AK5" s="115"/>
      <c r="AL5" s="115" t="s">
        <v>14</v>
      </c>
      <c r="AM5" s="115" t="s">
        <v>15</v>
      </c>
      <c r="AN5" s="115"/>
      <c r="AO5" s="115" t="s">
        <v>14</v>
      </c>
      <c r="AP5" s="115" t="s">
        <v>15</v>
      </c>
      <c r="AQ5" s="115"/>
      <c r="AR5" s="115" t="s">
        <v>14</v>
      </c>
      <c r="AS5" s="115" t="s">
        <v>15</v>
      </c>
      <c r="AT5" s="115"/>
    </row>
    <row r="6" spans="1:46" ht="34.5" customHeight="1">
      <c r="A6" s="115"/>
      <c r="B6" s="115"/>
      <c r="C6" s="115"/>
      <c r="D6" s="115"/>
      <c r="E6" s="13"/>
      <c r="F6" s="13" t="s">
        <v>16</v>
      </c>
      <c r="G6" s="13" t="s">
        <v>17</v>
      </c>
      <c r="H6" s="133"/>
      <c r="I6" s="13" t="s">
        <v>16</v>
      </c>
      <c r="J6" s="13" t="s">
        <v>17</v>
      </c>
      <c r="K6" s="133"/>
      <c r="L6" s="13" t="s">
        <v>16</v>
      </c>
      <c r="M6" s="13" t="s">
        <v>17</v>
      </c>
      <c r="N6" s="133"/>
      <c r="O6" s="13" t="s">
        <v>16</v>
      </c>
      <c r="P6" s="13" t="s">
        <v>17</v>
      </c>
      <c r="Q6" s="133"/>
      <c r="R6" s="13" t="s">
        <v>16</v>
      </c>
      <c r="S6" s="13" t="s">
        <v>17</v>
      </c>
      <c r="T6" s="133"/>
      <c r="U6" s="13" t="s">
        <v>16</v>
      </c>
      <c r="V6" s="13" t="s">
        <v>17</v>
      </c>
      <c r="W6" s="133"/>
      <c r="X6" s="13" t="s">
        <v>16</v>
      </c>
      <c r="Y6" s="13" t="s">
        <v>17</v>
      </c>
      <c r="Z6" s="133"/>
      <c r="AA6" s="13" t="s">
        <v>16</v>
      </c>
      <c r="AB6" s="13" t="s">
        <v>17</v>
      </c>
      <c r="AC6" s="115"/>
      <c r="AD6" s="13" t="s">
        <v>16</v>
      </c>
      <c r="AE6" s="13" t="s">
        <v>17</v>
      </c>
      <c r="AF6" s="115"/>
      <c r="AG6" s="13" t="s">
        <v>16</v>
      </c>
      <c r="AH6" s="13" t="s">
        <v>17</v>
      </c>
      <c r="AI6" s="115"/>
      <c r="AJ6" s="13" t="s">
        <v>16</v>
      </c>
      <c r="AK6" s="13" t="s">
        <v>17</v>
      </c>
      <c r="AL6" s="115"/>
      <c r="AM6" s="13" t="s">
        <v>16</v>
      </c>
      <c r="AN6" s="13" t="s">
        <v>17</v>
      </c>
      <c r="AO6" s="115"/>
      <c r="AP6" s="13" t="s">
        <v>16</v>
      </c>
      <c r="AQ6" s="13" t="s">
        <v>17</v>
      </c>
      <c r="AR6" s="115"/>
      <c r="AS6" s="32" t="s">
        <v>16</v>
      </c>
      <c r="AT6" s="32" t="s">
        <v>17</v>
      </c>
    </row>
    <row r="7" spans="1:46" ht="48.75" customHeight="1">
      <c r="A7" s="134" t="s">
        <v>18</v>
      </c>
      <c r="B7" s="135"/>
      <c r="C7" s="135"/>
      <c r="D7" s="136"/>
      <c r="E7" s="7">
        <v>170</v>
      </c>
      <c r="F7" s="7">
        <v>132</v>
      </c>
      <c r="G7" s="7">
        <v>38</v>
      </c>
      <c r="H7" s="7">
        <v>162</v>
      </c>
      <c r="I7" s="7">
        <v>127</v>
      </c>
      <c r="J7" s="7">
        <v>35</v>
      </c>
      <c r="K7" s="7">
        <v>154</v>
      </c>
      <c r="L7" s="7">
        <v>121</v>
      </c>
      <c r="M7" s="7">
        <v>33</v>
      </c>
      <c r="N7" s="30">
        <v>146</v>
      </c>
      <c r="O7" s="7">
        <v>115</v>
      </c>
      <c r="P7" s="7">
        <v>31</v>
      </c>
      <c r="Q7" s="30">
        <v>113</v>
      </c>
      <c r="R7" s="7">
        <v>99</v>
      </c>
      <c r="S7" s="7">
        <v>14</v>
      </c>
      <c r="T7" s="30">
        <v>101</v>
      </c>
      <c r="U7" s="7">
        <v>92</v>
      </c>
      <c r="V7" s="7">
        <v>9</v>
      </c>
      <c r="W7" s="30">
        <v>99</v>
      </c>
      <c r="X7" s="7">
        <v>90</v>
      </c>
      <c r="Y7" s="7">
        <v>9</v>
      </c>
      <c r="Z7" s="30">
        <v>100</v>
      </c>
      <c r="AA7" s="7">
        <v>91</v>
      </c>
      <c r="AB7" s="7">
        <v>9</v>
      </c>
      <c r="AC7" s="30">
        <v>101</v>
      </c>
      <c r="AD7" s="7">
        <v>92</v>
      </c>
      <c r="AE7" s="7">
        <v>9</v>
      </c>
      <c r="AF7" s="30">
        <v>100</v>
      </c>
      <c r="AG7" s="7">
        <v>91</v>
      </c>
      <c r="AH7" s="7">
        <v>9</v>
      </c>
      <c r="AI7" s="30">
        <f aca="true" t="shared" si="0" ref="AI7:AN7">SUM(AI8:AI10)</f>
        <v>95</v>
      </c>
      <c r="AJ7" s="7">
        <f t="shared" si="0"/>
        <v>87</v>
      </c>
      <c r="AK7" s="7">
        <f t="shared" si="0"/>
        <v>8</v>
      </c>
      <c r="AL7" s="30">
        <f t="shared" si="0"/>
        <v>96</v>
      </c>
      <c r="AM7" s="7">
        <f t="shared" si="0"/>
        <v>89</v>
      </c>
      <c r="AN7" s="7">
        <f t="shared" si="0"/>
        <v>7</v>
      </c>
      <c r="AO7" s="30">
        <f aca="true" t="shared" si="1" ref="AO7:AT7">SUM(AO8:AO10)</f>
        <v>94</v>
      </c>
      <c r="AP7" s="7">
        <f t="shared" si="1"/>
        <v>86</v>
      </c>
      <c r="AQ7" s="7">
        <f t="shared" si="1"/>
        <v>8</v>
      </c>
      <c r="AR7" s="30">
        <f t="shared" si="1"/>
        <v>95</v>
      </c>
      <c r="AS7" s="7">
        <f t="shared" si="1"/>
        <v>85</v>
      </c>
      <c r="AT7" s="7">
        <f t="shared" si="1"/>
        <v>10</v>
      </c>
    </row>
    <row r="8" spans="1:46" ht="52.5" customHeight="1">
      <c r="A8" s="128" t="s">
        <v>19</v>
      </c>
      <c r="B8" s="131" t="s">
        <v>20</v>
      </c>
      <c r="C8" s="131"/>
      <c r="D8" s="131"/>
      <c r="E8" s="7">
        <v>48</v>
      </c>
      <c r="F8" s="7">
        <v>28</v>
      </c>
      <c r="G8" s="7">
        <v>20</v>
      </c>
      <c r="H8" s="7">
        <v>47</v>
      </c>
      <c r="I8" s="7">
        <v>28</v>
      </c>
      <c r="J8" s="7">
        <v>19</v>
      </c>
      <c r="K8" s="7">
        <v>48</v>
      </c>
      <c r="L8" s="7">
        <v>28</v>
      </c>
      <c r="M8" s="7">
        <v>20</v>
      </c>
      <c r="N8" s="30">
        <v>42</v>
      </c>
      <c r="O8" s="7">
        <v>23</v>
      </c>
      <c r="P8" s="7">
        <v>19</v>
      </c>
      <c r="Q8" s="30">
        <v>16</v>
      </c>
      <c r="R8" s="7">
        <v>13</v>
      </c>
      <c r="S8" s="7">
        <v>3</v>
      </c>
      <c r="T8" s="30">
        <v>15</v>
      </c>
      <c r="U8" s="7">
        <v>12</v>
      </c>
      <c r="V8" s="7">
        <v>3</v>
      </c>
      <c r="W8" s="30">
        <v>15</v>
      </c>
      <c r="X8" s="7">
        <v>12</v>
      </c>
      <c r="Y8" s="7">
        <v>3</v>
      </c>
      <c r="Z8" s="30">
        <v>16</v>
      </c>
      <c r="AA8" s="7">
        <v>13</v>
      </c>
      <c r="AB8" s="7">
        <v>3</v>
      </c>
      <c r="AC8" s="30">
        <v>16</v>
      </c>
      <c r="AD8" s="7">
        <v>13</v>
      </c>
      <c r="AE8" s="7">
        <v>3</v>
      </c>
      <c r="AF8" s="30">
        <v>17</v>
      </c>
      <c r="AG8" s="7">
        <v>14</v>
      </c>
      <c r="AH8" s="7">
        <v>3</v>
      </c>
      <c r="AI8" s="30">
        <f>SUM(AJ8:AK8)</f>
        <v>17</v>
      </c>
      <c r="AJ8" s="7">
        <v>14</v>
      </c>
      <c r="AK8" s="7">
        <v>3</v>
      </c>
      <c r="AL8" s="30">
        <f>SUM(AM8:AN8)</f>
        <v>18</v>
      </c>
      <c r="AM8" s="7">
        <v>15</v>
      </c>
      <c r="AN8" s="7">
        <v>3</v>
      </c>
      <c r="AO8" s="30">
        <f>SUM(AP8:AQ8)</f>
        <v>18</v>
      </c>
      <c r="AP8" s="7">
        <v>15</v>
      </c>
      <c r="AQ8" s="7">
        <v>3</v>
      </c>
      <c r="AR8" s="30">
        <f>SUM(AS8:AT8)</f>
        <v>21</v>
      </c>
      <c r="AS8" s="7">
        <v>17</v>
      </c>
      <c r="AT8" s="7">
        <v>4</v>
      </c>
    </row>
    <row r="9" spans="1:46" ht="51" customHeight="1">
      <c r="A9" s="129"/>
      <c r="B9" s="131" t="s">
        <v>21</v>
      </c>
      <c r="C9" s="131"/>
      <c r="D9" s="131"/>
      <c r="E9" s="7">
        <v>116</v>
      </c>
      <c r="F9" s="7">
        <v>99</v>
      </c>
      <c r="G9" s="7">
        <v>17</v>
      </c>
      <c r="H9" s="7">
        <v>109</v>
      </c>
      <c r="I9" s="7">
        <v>94</v>
      </c>
      <c r="J9" s="7">
        <v>15</v>
      </c>
      <c r="K9" s="7">
        <v>101</v>
      </c>
      <c r="L9" s="7">
        <v>89</v>
      </c>
      <c r="M9" s="7">
        <v>12</v>
      </c>
      <c r="N9" s="30">
        <v>99</v>
      </c>
      <c r="O9" s="7">
        <v>88</v>
      </c>
      <c r="P9" s="7">
        <v>11</v>
      </c>
      <c r="Q9" s="30">
        <v>92</v>
      </c>
      <c r="R9" s="7">
        <v>82</v>
      </c>
      <c r="S9" s="7">
        <v>10</v>
      </c>
      <c r="T9" s="30">
        <v>81</v>
      </c>
      <c r="U9" s="7">
        <v>76</v>
      </c>
      <c r="V9" s="7">
        <v>5</v>
      </c>
      <c r="W9" s="30">
        <v>79</v>
      </c>
      <c r="X9" s="7">
        <v>74</v>
      </c>
      <c r="Y9" s="7">
        <v>5</v>
      </c>
      <c r="Z9" s="30">
        <v>79</v>
      </c>
      <c r="AA9" s="7">
        <v>74</v>
      </c>
      <c r="AB9" s="7">
        <v>5</v>
      </c>
      <c r="AC9" s="30">
        <v>80</v>
      </c>
      <c r="AD9" s="7">
        <v>75</v>
      </c>
      <c r="AE9" s="7">
        <v>5</v>
      </c>
      <c r="AF9" s="30">
        <v>78</v>
      </c>
      <c r="AG9" s="7">
        <v>73</v>
      </c>
      <c r="AH9" s="7">
        <v>5</v>
      </c>
      <c r="AI9" s="30">
        <f>SUM(AJ9:AK9)</f>
        <v>74</v>
      </c>
      <c r="AJ9" s="7">
        <v>69</v>
      </c>
      <c r="AK9" s="7">
        <v>5</v>
      </c>
      <c r="AL9" s="30">
        <f>SUM(AM9:AN9)</f>
        <v>75</v>
      </c>
      <c r="AM9" s="7">
        <v>71</v>
      </c>
      <c r="AN9" s="7">
        <v>4</v>
      </c>
      <c r="AO9" s="30">
        <f>SUM(AP9:AQ9)</f>
        <v>73</v>
      </c>
      <c r="AP9" s="7">
        <v>68</v>
      </c>
      <c r="AQ9" s="7">
        <v>5</v>
      </c>
      <c r="AR9" s="30">
        <f>SUM(AS9:AT9)</f>
        <v>71</v>
      </c>
      <c r="AS9" s="7">
        <v>65</v>
      </c>
      <c r="AT9" s="7">
        <v>6</v>
      </c>
    </row>
    <row r="10" spans="1:46" ht="89.25" customHeight="1">
      <c r="A10" s="130"/>
      <c r="B10" s="131" t="s">
        <v>52</v>
      </c>
      <c r="C10" s="131"/>
      <c r="D10" s="131"/>
      <c r="E10" s="7">
        <v>6</v>
      </c>
      <c r="F10" s="7">
        <v>5</v>
      </c>
      <c r="G10" s="7">
        <v>1</v>
      </c>
      <c r="H10" s="7">
        <v>6</v>
      </c>
      <c r="I10" s="7">
        <v>5</v>
      </c>
      <c r="J10" s="7">
        <v>1</v>
      </c>
      <c r="K10" s="7">
        <v>5</v>
      </c>
      <c r="L10" s="7">
        <v>4</v>
      </c>
      <c r="M10" s="7">
        <v>1</v>
      </c>
      <c r="N10" s="30">
        <v>5</v>
      </c>
      <c r="O10" s="7">
        <v>4</v>
      </c>
      <c r="P10" s="7">
        <v>1</v>
      </c>
      <c r="Q10" s="30">
        <v>5</v>
      </c>
      <c r="R10" s="7">
        <v>4</v>
      </c>
      <c r="S10" s="7">
        <v>1</v>
      </c>
      <c r="T10" s="30">
        <v>5</v>
      </c>
      <c r="U10" s="7">
        <v>4</v>
      </c>
      <c r="V10" s="7">
        <v>1</v>
      </c>
      <c r="W10" s="30">
        <v>5</v>
      </c>
      <c r="X10" s="7">
        <v>4</v>
      </c>
      <c r="Y10" s="7">
        <v>1</v>
      </c>
      <c r="Z10" s="30">
        <v>5</v>
      </c>
      <c r="AA10" s="7">
        <v>4</v>
      </c>
      <c r="AB10" s="7">
        <v>1</v>
      </c>
      <c r="AC10" s="30">
        <v>5</v>
      </c>
      <c r="AD10" s="7">
        <v>4</v>
      </c>
      <c r="AE10" s="7">
        <v>1</v>
      </c>
      <c r="AF10" s="30">
        <v>5</v>
      </c>
      <c r="AG10" s="7">
        <v>4</v>
      </c>
      <c r="AH10" s="7">
        <v>1</v>
      </c>
      <c r="AI10" s="30">
        <f>SUM(AJ10:AK10)</f>
        <v>4</v>
      </c>
      <c r="AJ10" s="7">
        <v>4</v>
      </c>
      <c r="AK10" s="7">
        <v>0</v>
      </c>
      <c r="AL10" s="30">
        <f>SUM(AM10:AN10)</f>
        <v>3</v>
      </c>
      <c r="AM10" s="7">
        <v>3</v>
      </c>
      <c r="AN10" s="7">
        <v>0</v>
      </c>
      <c r="AO10" s="30">
        <f>SUM(AP10:AQ10)</f>
        <v>3</v>
      </c>
      <c r="AP10" s="7">
        <v>3</v>
      </c>
      <c r="AQ10" s="7">
        <v>0</v>
      </c>
      <c r="AR10" s="30">
        <f>SUM(AS10:AT10)</f>
        <v>3</v>
      </c>
      <c r="AS10" s="7">
        <v>3</v>
      </c>
      <c r="AT10" s="7">
        <v>0</v>
      </c>
    </row>
  </sheetData>
  <sheetProtection/>
  <mergeCells count="49">
    <mergeCell ref="AO4:AQ4"/>
    <mergeCell ref="AO5:AO6"/>
    <mergeCell ref="AP5:AQ5"/>
    <mergeCell ref="A2:AQ2"/>
    <mergeCell ref="K4:M4"/>
    <mergeCell ref="O5:P5"/>
    <mergeCell ref="R5:S5"/>
    <mergeCell ref="AL4:AN4"/>
    <mergeCell ref="AL5:AL6"/>
    <mergeCell ref="AM5:AN5"/>
    <mergeCell ref="N4:P4"/>
    <mergeCell ref="X5:Y5"/>
    <mergeCell ref="AC4:AE4"/>
    <mergeCell ref="Q5:Q6"/>
    <mergeCell ref="N5:N6"/>
    <mergeCell ref="Z4:AB4"/>
    <mergeCell ref="AA5:AB5"/>
    <mergeCell ref="W5:W6"/>
    <mergeCell ref="Z5:Z6"/>
    <mergeCell ref="A7:D7"/>
    <mergeCell ref="T4:V4"/>
    <mergeCell ref="L5:M5"/>
    <mergeCell ref="Q4:S4"/>
    <mergeCell ref="I5:J5"/>
    <mergeCell ref="E4:G4"/>
    <mergeCell ref="A3:D6"/>
    <mergeCell ref="F5:G5"/>
    <mergeCell ref="K5:K6"/>
    <mergeCell ref="H5:H6"/>
    <mergeCell ref="H4:J4"/>
    <mergeCell ref="T5:T6"/>
    <mergeCell ref="AI4:AK4"/>
    <mergeCell ref="AI5:AI6"/>
    <mergeCell ref="AJ5:AK5"/>
    <mergeCell ref="AC5:AC6"/>
    <mergeCell ref="AD5:AE5"/>
    <mergeCell ref="W4:Y4"/>
    <mergeCell ref="U5:V5"/>
    <mergeCell ref="AG5:AH5"/>
    <mergeCell ref="AR4:AT4"/>
    <mergeCell ref="AR5:AR6"/>
    <mergeCell ref="AS5:AT5"/>
    <mergeCell ref="E3:AT3"/>
    <mergeCell ref="A8:A10"/>
    <mergeCell ref="B8:D8"/>
    <mergeCell ref="B9:D9"/>
    <mergeCell ref="B10:D10"/>
    <mergeCell ref="AF4:AH4"/>
    <mergeCell ref="AF5:AF6"/>
  </mergeCells>
  <printOptions horizontalCentered="1"/>
  <pageMargins left="0" right="0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R37"/>
  <sheetViews>
    <sheetView zoomScale="95" zoomScaleNormal="95" zoomScalePageLayoutView="0" workbookViewId="0" topLeftCell="A13">
      <selection activeCell="H33" sqref="H33"/>
    </sheetView>
  </sheetViews>
  <sheetFormatPr defaultColWidth="9.125" defaultRowHeight="12.75"/>
  <cols>
    <col min="1" max="1" width="3.50390625" style="77" customWidth="1"/>
    <col min="2" max="2" width="0.12890625" style="77" customWidth="1"/>
    <col min="3" max="3" width="24.875" style="77" customWidth="1"/>
    <col min="4" max="4" width="6.25390625" style="77" customWidth="1"/>
    <col min="5" max="5" width="9.00390625" style="77" customWidth="1"/>
    <col min="6" max="13" width="8.00390625" style="77" customWidth="1"/>
    <col min="14" max="17" width="6.75390625" style="77" customWidth="1"/>
    <col min="18" max="18" width="8.50390625" style="77" customWidth="1"/>
    <col min="19" max="16384" width="9.125" style="77" customWidth="1"/>
  </cols>
  <sheetData>
    <row r="1" spans="1:18" ht="22.5" customHeight="1">
      <c r="A1" s="76"/>
      <c r="B1" s="76"/>
      <c r="C1" s="138" t="s">
        <v>130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8" customHeight="1">
      <c r="A2" s="76"/>
      <c r="B2" s="76"/>
      <c r="C2" s="139" t="s">
        <v>343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18" customHeight="1">
      <c r="A3" s="76"/>
      <c r="B3" s="76"/>
      <c r="C3" s="139" t="s">
        <v>299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2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0.75" customHeight="1">
      <c r="A5" s="76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6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8.75" customHeight="1" thickBot="1">
      <c r="A7" s="76"/>
      <c r="B7" s="76"/>
      <c r="C7" s="141" t="s">
        <v>344</v>
      </c>
      <c r="D7" s="143" t="s">
        <v>198</v>
      </c>
      <c r="E7" s="143" t="s">
        <v>31</v>
      </c>
      <c r="F7" s="143"/>
      <c r="G7" s="145" t="s">
        <v>129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ht="18.75" customHeight="1" thickBot="1">
      <c r="A8" s="76"/>
      <c r="B8" s="76"/>
      <c r="C8" s="142"/>
      <c r="D8" s="144"/>
      <c r="E8" s="144"/>
      <c r="F8" s="144"/>
      <c r="G8" s="144" t="s">
        <v>5</v>
      </c>
      <c r="H8" s="144"/>
      <c r="I8" s="144" t="s">
        <v>6</v>
      </c>
      <c r="J8" s="144"/>
      <c r="K8" s="144" t="s">
        <v>7</v>
      </c>
      <c r="L8" s="144"/>
      <c r="M8" s="144" t="s">
        <v>8</v>
      </c>
      <c r="N8" s="144"/>
      <c r="O8" s="144" t="s">
        <v>9</v>
      </c>
      <c r="P8" s="144"/>
      <c r="Q8" s="144" t="s">
        <v>10</v>
      </c>
      <c r="R8" s="151"/>
    </row>
    <row r="9" spans="1:18" ht="15.75" customHeight="1" thickBot="1">
      <c r="A9" s="76"/>
      <c r="B9" s="76"/>
      <c r="C9" s="142"/>
      <c r="D9" s="144"/>
      <c r="E9" s="144" t="s">
        <v>14</v>
      </c>
      <c r="F9" s="80" t="s">
        <v>129</v>
      </c>
      <c r="G9" s="144" t="s">
        <v>14</v>
      </c>
      <c r="H9" s="92" t="s">
        <v>129</v>
      </c>
      <c r="I9" s="144" t="s">
        <v>14</v>
      </c>
      <c r="J9" s="80" t="s">
        <v>129</v>
      </c>
      <c r="K9" s="144" t="s">
        <v>14</v>
      </c>
      <c r="L9" s="80" t="s">
        <v>129</v>
      </c>
      <c r="M9" s="144" t="s">
        <v>14</v>
      </c>
      <c r="N9" s="80" t="s">
        <v>129</v>
      </c>
      <c r="O9" s="144" t="s">
        <v>14</v>
      </c>
      <c r="P9" s="80" t="s">
        <v>129</v>
      </c>
      <c r="Q9" s="144" t="s">
        <v>14</v>
      </c>
      <c r="R9" s="81" t="s">
        <v>129</v>
      </c>
    </row>
    <row r="10" spans="1:18" ht="19.5" customHeight="1" thickBot="1">
      <c r="A10" s="76"/>
      <c r="B10" s="76"/>
      <c r="C10" s="142"/>
      <c r="D10" s="144"/>
      <c r="E10" s="144"/>
      <c r="F10" s="78" t="s">
        <v>90</v>
      </c>
      <c r="G10" s="144"/>
      <c r="H10" s="78" t="s">
        <v>90</v>
      </c>
      <c r="I10" s="144"/>
      <c r="J10" s="78" t="s">
        <v>90</v>
      </c>
      <c r="K10" s="144"/>
      <c r="L10" s="78" t="s">
        <v>90</v>
      </c>
      <c r="M10" s="144"/>
      <c r="N10" s="78" t="s">
        <v>90</v>
      </c>
      <c r="O10" s="144"/>
      <c r="P10" s="78" t="s">
        <v>90</v>
      </c>
      <c r="Q10" s="144"/>
      <c r="R10" s="79" t="s">
        <v>90</v>
      </c>
    </row>
    <row r="11" spans="1:18" ht="15" customHeight="1" thickBot="1">
      <c r="A11" s="76"/>
      <c r="B11" s="76"/>
      <c r="C11" s="148" t="s">
        <v>14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</row>
    <row r="12" spans="1:18" ht="19.5" customHeight="1" thickBot="1">
      <c r="A12" s="76"/>
      <c r="B12" s="76"/>
      <c r="C12" s="82" t="s">
        <v>14</v>
      </c>
      <c r="D12" s="83">
        <v>1</v>
      </c>
      <c r="E12" s="84">
        <v>148446</v>
      </c>
      <c r="F12" s="84">
        <v>90573</v>
      </c>
      <c r="G12" s="84">
        <v>86078</v>
      </c>
      <c r="H12" s="84">
        <v>53167</v>
      </c>
      <c r="I12" s="84">
        <v>26921</v>
      </c>
      <c r="J12" s="84">
        <v>16495</v>
      </c>
      <c r="K12" s="84">
        <v>16315</v>
      </c>
      <c r="L12" s="84">
        <v>9435</v>
      </c>
      <c r="M12" s="84">
        <v>14057</v>
      </c>
      <c r="N12" s="84">
        <v>8612</v>
      </c>
      <c r="O12" s="84">
        <v>2717</v>
      </c>
      <c r="P12" s="84">
        <v>1477</v>
      </c>
      <c r="Q12" s="84">
        <v>2358</v>
      </c>
      <c r="R12" s="85">
        <v>1387</v>
      </c>
    </row>
    <row r="13" spans="1:18" ht="19.5" customHeight="1" thickBot="1">
      <c r="A13" s="76"/>
      <c r="B13" s="76"/>
      <c r="C13" s="82" t="s">
        <v>345</v>
      </c>
      <c r="D13" s="83">
        <v>2</v>
      </c>
      <c r="E13" s="84">
        <v>134683</v>
      </c>
      <c r="F13" s="84">
        <v>82154</v>
      </c>
      <c r="G13" s="84">
        <v>76713</v>
      </c>
      <c r="H13" s="84">
        <v>47510</v>
      </c>
      <c r="I13" s="84">
        <v>24556</v>
      </c>
      <c r="J13" s="84">
        <v>14929</v>
      </c>
      <c r="K13" s="84">
        <v>15127</v>
      </c>
      <c r="L13" s="84">
        <v>8782</v>
      </c>
      <c r="M13" s="84">
        <v>13506</v>
      </c>
      <c r="N13" s="84">
        <v>8275</v>
      </c>
      <c r="O13" s="84">
        <v>2427</v>
      </c>
      <c r="P13" s="84">
        <v>1274</v>
      </c>
      <c r="Q13" s="84">
        <v>2354</v>
      </c>
      <c r="R13" s="85">
        <v>1384</v>
      </c>
    </row>
    <row r="14" spans="1:18" ht="19.5" customHeight="1" thickBot="1">
      <c r="A14" s="76"/>
      <c r="B14" s="76"/>
      <c r="C14" s="82" t="s">
        <v>346</v>
      </c>
      <c r="D14" s="83">
        <v>3</v>
      </c>
      <c r="E14" s="84">
        <v>3267</v>
      </c>
      <c r="F14" s="84">
        <v>1692</v>
      </c>
      <c r="G14" s="84">
        <v>2168</v>
      </c>
      <c r="H14" s="84">
        <v>1124</v>
      </c>
      <c r="I14" s="86">
        <v>453</v>
      </c>
      <c r="J14" s="86">
        <v>249</v>
      </c>
      <c r="K14" s="86">
        <v>415</v>
      </c>
      <c r="L14" s="86">
        <v>196</v>
      </c>
      <c r="M14" s="86">
        <v>157</v>
      </c>
      <c r="N14" s="86">
        <v>91</v>
      </c>
      <c r="O14" s="86">
        <v>74</v>
      </c>
      <c r="P14" s="86">
        <v>32</v>
      </c>
      <c r="Q14" s="86" t="s">
        <v>129</v>
      </c>
      <c r="R14" s="87" t="s">
        <v>129</v>
      </c>
    </row>
    <row r="15" spans="1:18" ht="19.5" customHeight="1" thickBot="1">
      <c r="A15" s="76"/>
      <c r="B15" s="76"/>
      <c r="C15" s="82" t="s">
        <v>347</v>
      </c>
      <c r="D15" s="83">
        <v>4</v>
      </c>
      <c r="E15" s="84">
        <v>10496</v>
      </c>
      <c r="F15" s="84">
        <v>6727</v>
      </c>
      <c r="G15" s="84">
        <v>7197</v>
      </c>
      <c r="H15" s="84">
        <v>4533</v>
      </c>
      <c r="I15" s="84">
        <v>1912</v>
      </c>
      <c r="J15" s="84">
        <v>1317</v>
      </c>
      <c r="K15" s="86">
        <v>773</v>
      </c>
      <c r="L15" s="86">
        <v>457</v>
      </c>
      <c r="M15" s="86">
        <v>394</v>
      </c>
      <c r="N15" s="86">
        <v>246</v>
      </c>
      <c r="O15" s="86">
        <v>216</v>
      </c>
      <c r="P15" s="86">
        <v>171</v>
      </c>
      <c r="Q15" s="86">
        <v>4</v>
      </c>
      <c r="R15" s="87">
        <v>3</v>
      </c>
    </row>
    <row r="16" spans="1:18" ht="15" customHeight="1" thickBot="1">
      <c r="A16" s="76"/>
      <c r="B16" s="76"/>
      <c r="C16" s="148" t="s">
        <v>348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ht="19.5" customHeight="1" thickBot="1">
      <c r="A17" s="76"/>
      <c r="B17" s="76"/>
      <c r="C17" s="82" t="s">
        <v>14</v>
      </c>
      <c r="D17" s="83">
        <v>16</v>
      </c>
      <c r="E17" s="86">
        <v>98</v>
      </c>
      <c r="F17" s="86">
        <v>14</v>
      </c>
      <c r="G17" s="86">
        <v>13</v>
      </c>
      <c r="H17" s="86" t="s">
        <v>129</v>
      </c>
      <c r="I17" s="86">
        <v>33</v>
      </c>
      <c r="J17" s="86">
        <v>3</v>
      </c>
      <c r="K17" s="86" t="s">
        <v>129</v>
      </c>
      <c r="L17" s="86" t="s">
        <v>129</v>
      </c>
      <c r="M17" s="86" t="s">
        <v>129</v>
      </c>
      <c r="N17" s="86" t="s">
        <v>129</v>
      </c>
      <c r="O17" s="86">
        <v>52</v>
      </c>
      <c r="P17" s="86">
        <v>11</v>
      </c>
      <c r="Q17" s="86" t="s">
        <v>129</v>
      </c>
      <c r="R17" s="87" t="s">
        <v>129</v>
      </c>
    </row>
    <row r="18" spans="1:18" ht="19.5" customHeight="1" thickBot="1">
      <c r="A18" s="76"/>
      <c r="B18" s="76"/>
      <c r="C18" s="82" t="s">
        <v>345</v>
      </c>
      <c r="D18" s="83">
        <v>17</v>
      </c>
      <c r="E18" s="86">
        <v>98</v>
      </c>
      <c r="F18" s="86">
        <v>14</v>
      </c>
      <c r="G18" s="86">
        <v>13</v>
      </c>
      <c r="H18" s="86" t="s">
        <v>129</v>
      </c>
      <c r="I18" s="86">
        <v>33</v>
      </c>
      <c r="J18" s="86">
        <v>3</v>
      </c>
      <c r="K18" s="86" t="s">
        <v>129</v>
      </c>
      <c r="L18" s="86" t="s">
        <v>129</v>
      </c>
      <c r="M18" s="86" t="s">
        <v>129</v>
      </c>
      <c r="N18" s="86" t="s">
        <v>129</v>
      </c>
      <c r="O18" s="86">
        <v>52</v>
      </c>
      <c r="P18" s="86">
        <v>11</v>
      </c>
      <c r="Q18" s="86" t="s">
        <v>129</v>
      </c>
      <c r="R18" s="87" t="s">
        <v>129</v>
      </c>
    </row>
    <row r="19" spans="1:18" ht="18" customHeight="1" thickBot="1">
      <c r="A19" s="76"/>
      <c r="B19" s="76"/>
      <c r="C19" s="148" t="s">
        <v>349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</row>
    <row r="20" spans="1:18" ht="19.5" customHeight="1" thickBot="1">
      <c r="A20" s="76"/>
      <c r="B20" s="76"/>
      <c r="C20" s="82" t="s">
        <v>14</v>
      </c>
      <c r="D20" s="83">
        <v>5</v>
      </c>
      <c r="E20" s="84">
        <v>119203</v>
      </c>
      <c r="F20" s="84">
        <v>71622</v>
      </c>
      <c r="G20" s="84">
        <v>65561</v>
      </c>
      <c r="H20" s="84">
        <v>39652</v>
      </c>
      <c r="I20" s="84">
        <v>21896</v>
      </c>
      <c r="J20" s="84">
        <v>13273</v>
      </c>
      <c r="K20" s="84">
        <v>15285</v>
      </c>
      <c r="L20" s="84">
        <v>8875</v>
      </c>
      <c r="M20" s="84">
        <v>13372</v>
      </c>
      <c r="N20" s="84">
        <v>8202</v>
      </c>
      <c r="O20" s="84">
        <v>2155</v>
      </c>
      <c r="P20" s="84">
        <v>1146</v>
      </c>
      <c r="Q20" s="86">
        <v>934</v>
      </c>
      <c r="R20" s="87">
        <v>474</v>
      </c>
    </row>
    <row r="21" spans="1:18" ht="19.5" customHeight="1" thickBot="1">
      <c r="A21" s="76"/>
      <c r="B21" s="76"/>
      <c r="C21" s="82" t="s">
        <v>345</v>
      </c>
      <c r="D21" s="83">
        <v>6</v>
      </c>
      <c r="E21" s="84">
        <v>108898</v>
      </c>
      <c r="F21" s="84">
        <v>65507</v>
      </c>
      <c r="G21" s="84">
        <v>58635</v>
      </c>
      <c r="H21" s="84">
        <v>35609</v>
      </c>
      <c r="I21" s="84">
        <v>20236</v>
      </c>
      <c r="J21" s="84">
        <v>12212</v>
      </c>
      <c r="K21" s="84">
        <v>14243</v>
      </c>
      <c r="L21" s="84">
        <v>8311</v>
      </c>
      <c r="M21" s="84">
        <v>12927</v>
      </c>
      <c r="N21" s="84">
        <v>7925</v>
      </c>
      <c r="O21" s="84">
        <v>1926</v>
      </c>
      <c r="P21" s="86">
        <v>978</v>
      </c>
      <c r="Q21" s="86">
        <v>931</v>
      </c>
      <c r="R21" s="87">
        <v>472</v>
      </c>
    </row>
    <row r="22" spans="1:18" ht="19.5" customHeight="1" thickBot="1">
      <c r="A22" s="76"/>
      <c r="B22" s="76"/>
      <c r="C22" s="82" t="s">
        <v>346</v>
      </c>
      <c r="D22" s="83">
        <v>7</v>
      </c>
      <c r="E22" s="84">
        <v>3197</v>
      </c>
      <c r="F22" s="84">
        <v>1652</v>
      </c>
      <c r="G22" s="84">
        <v>2102</v>
      </c>
      <c r="H22" s="84">
        <v>1087</v>
      </c>
      <c r="I22" s="86">
        <v>449</v>
      </c>
      <c r="J22" s="86">
        <v>246</v>
      </c>
      <c r="K22" s="86">
        <v>415</v>
      </c>
      <c r="L22" s="86">
        <v>196</v>
      </c>
      <c r="M22" s="86">
        <v>157</v>
      </c>
      <c r="N22" s="86">
        <v>91</v>
      </c>
      <c r="O22" s="86">
        <v>74</v>
      </c>
      <c r="P22" s="86">
        <v>32</v>
      </c>
      <c r="Q22" s="86" t="s">
        <v>129</v>
      </c>
      <c r="R22" s="87" t="s">
        <v>129</v>
      </c>
    </row>
    <row r="23" spans="1:18" ht="19.5" customHeight="1" thickBot="1">
      <c r="A23" s="76"/>
      <c r="B23" s="76"/>
      <c r="C23" s="82" t="s">
        <v>347</v>
      </c>
      <c r="D23" s="83">
        <v>8</v>
      </c>
      <c r="E23" s="84">
        <v>7108</v>
      </c>
      <c r="F23" s="84">
        <v>4463</v>
      </c>
      <c r="G23" s="84">
        <v>4824</v>
      </c>
      <c r="H23" s="84">
        <v>2956</v>
      </c>
      <c r="I23" s="84">
        <v>1211</v>
      </c>
      <c r="J23" s="86">
        <v>815</v>
      </c>
      <c r="K23" s="86">
        <v>627</v>
      </c>
      <c r="L23" s="86">
        <v>368</v>
      </c>
      <c r="M23" s="86">
        <v>288</v>
      </c>
      <c r="N23" s="86">
        <v>186</v>
      </c>
      <c r="O23" s="86">
        <v>155</v>
      </c>
      <c r="P23" s="86">
        <v>136</v>
      </c>
      <c r="Q23" s="86">
        <v>3</v>
      </c>
      <c r="R23" s="87">
        <v>2</v>
      </c>
    </row>
    <row r="24" spans="1:18" ht="18.75" customHeight="1" thickBot="1">
      <c r="A24" s="76"/>
      <c r="B24" s="76"/>
      <c r="C24" s="148" t="s">
        <v>350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</row>
    <row r="25" spans="1:18" ht="19.5" customHeight="1" thickBot="1">
      <c r="A25" s="76"/>
      <c r="B25" s="76"/>
      <c r="C25" s="82" t="s">
        <v>14</v>
      </c>
      <c r="D25" s="83">
        <v>12</v>
      </c>
      <c r="E25" s="84">
        <v>25753</v>
      </c>
      <c r="F25" s="84">
        <v>17066</v>
      </c>
      <c r="G25" s="84">
        <v>18429</v>
      </c>
      <c r="H25" s="84">
        <v>12377</v>
      </c>
      <c r="I25" s="84">
        <v>4551</v>
      </c>
      <c r="J25" s="84">
        <v>2972</v>
      </c>
      <c r="K25" s="86">
        <v>626</v>
      </c>
      <c r="L25" s="86">
        <v>338</v>
      </c>
      <c r="M25" s="86">
        <v>542</v>
      </c>
      <c r="N25" s="86">
        <v>333</v>
      </c>
      <c r="O25" s="86">
        <v>423</v>
      </c>
      <c r="P25" s="86">
        <v>269</v>
      </c>
      <c r="Q25" s="84">
        <v>1182</v>
      </c>
      <c r="R25" s="87">
        <v>777</v>
      </c>
    </row>
    <row r="26" spans="1:18" ht="19.5" customHeight="1" thickBot="1">
      <c r="A26" s="76"/>
      <c r="B26" s="76"/>
      <c r="C26" s="82" t="s">
        <v>345</v>
      </c>
      <c r="D26" s="83">
        <v>13</v>
      </c>
      <c r="E26" s="84">
        <v>22721</v>
      </c>
      <c r="F26" s="84">
        <v>14994</v>
      </c>
      <c r="G26" s="84">
        <v>16261</v>
      </c>
      <c r="H26" s="84">
        <v>10901</v>
      </c>
      <c r="I26" s="84">
        <v>3942</v>
      </c>
      <c r="J26" s="84">
        <v>2527</v>
      </c>
      <c r="K26" s="86">
        <v>514</v>
      </c>
      <c r="L26" s="86">
        <v>271</v>
      </c>
      <c r="M26" s="86">
        <v>461</v>
      </c>
      <c r="N26" s="86">
        <v>285</v>
      </c>
      <c r="O26" s="86">
        <v>362</v>
      </c>
      <c r="P26" s="86">
        <v>234</v>
      </c>
      <c r="Q26" s="84">
        <v>1181</v>
      </c>
      <c r="R26" s="87">
        <v>776</v>
      </c>
    </row>
    <row r="27" spans="1:18" ht="19.5" customHeight="1" thickBot="1">
      <c r="A27" s="76"/>
      <c r="B27" s="76"/>
      <c r="C27" s="82" t="s">
        <v>346</v>
      </c>
      <c r="D27" s="83">
        <v>14</v>
      </c>
      <c r="E27" s="86">
        <v>70</v>
      </c>
      <c r="F27" s="86">
        <v>40</v>
      </c>
      <c r="G27" s="86">
        <v>66</v>
      </c>
      <c r="H27" s="86">
        <v>37</v>
      </c>
      <c r="I27" s="86">
        <v>4</v>
      </c>
      <c r="J27" s="86">
        <v>3</v>
      </c>
      <c r="K27" s="86" t="s">
        <v>129</v>
      </c>
      <c r="L27" s="86" t="s">
        <v>129</v>
      </c>
      <c r="M27" s="86" t="s">
        <v>129</v>
      </c>
      <c r="N27" s="86" t="s">
        <v>129</v>
      </c>
      <c r="O27" s="86" t="s">
        <v>129</v>
      </c>
      <c r="P27" s="86" t="s">
        <v>129</v>
      </c>
      <c r="Q27" s="86" t="s">
        <v>129</v>
      </c>
      <c r="R27" s="87" t="s">
        <v>129</v>
      </c>
    </row>
    <row r="28" spans="1:18" ht="19.5" customHeight="1" thickBot="1">
      <c r="A28" s="76"/>
      <c r="B28" s="76"/>
      <c r="C28" s="82" t="s">
        <v>347</v>
      </c>
      <c r="D28" s="83">
        <v>15</v>
      </c>
      <c r="E28" s="84">
        <v>2962</v>
      </c>
      <c r="F28" s="84">
        <v>2032</v>
      </c>
      <c r="G28" s="84">
        <v>2102</v>
      </c>
      <c r="H28" s="84">
        <v>1439</v>
      </c>
      <c r="I28" s="86">
        <v>605</v>
      </c>
      <c r="J28" s="86">
        <v>442</v>
      </c>
      <c r="K28" s="86">
        <v>112</v>
      </c>
      <c r="L28" s="86">
        <v>67</v>
      </c>
      <c r="M28" s="86">
        <v>81</v>
      </c>
      <c r="N28" s="86">
        <v>48</v>
      </c>
      <c r="O28" s="86">
        <v>61</v>
      </c>
      <c r="P28" s="86">
        <v>35</v>
      </c>
      <c r="Q28" s="86">
        <v>1</v>
      </c>
      <c r="R28" s="87">
        <v>1</v>
      </c>
    </row>
    <row r="29" spans="1:18" ht="18" customHeight="1" thickBot="1">
      <c r="A29" s="76"/>
      <c r="B29" s="76"/>
      <c r="C29" s="148" t="s">
        <v>351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0"/>
    </row>
    <row r="30" spans="1:18" ht="19.5" customHeight="1" thickBot="1">
      <c r="A30" s="76"/>
      <c r="B30" s="76"/>
      <c r="C30" s="82" t="s">
        <v>14</v>
      </c>
      <c r="D30" s="83">
        <v>9</v>
      </c>
      <c r="E30" s="84">
        <v>3392</v>
      </c>
      <c r="F30" s="84">
        <v>1871</v>
      </c>
      <c r="G30" s="84">
        <v>2075</v>
      </c>
      <c r="H30" s="84">
        <v>1138</v>
      </c>
      <c r="I30" s="86">
        <v>441</v>
      </c>
      <c r="J30" s="86">
        <v>247</v>
      </c>
      <c r="K30" s="86">
        <v>404</v>
      </c>
      <c r="L30" s="86">
        <v>222</v>
      </c>
      <c r="M30" s="86">
        <v>143</v>
      </c>
      <c r="N30" s="86">
        <v>77</v>
      </c>
      <c r="O30" s="86">
        <v>87</v>
      </c>
      <c r="P30" s="86">
        <v>51</v>
      </c>
      <c r="Q30" s="86">
        <v>242</v>
      </c>
      <c r="R30" s="87">
        <v>136</v>
      </c>
    </row>
    <row r="31" spans="1:18" ht="19.5" customHeight="1" thickBot="1">
      <c r="A31" s="76"/>
      <c r="B31" s="76"/>
      <c r="C31" s="82" t="s">
        <v>345</v>
      </c>
      <c r="D31" s="83">
        <v>10</v>
      </c>
      <c r="E31" s="84">
        <v>2966</v>
      </c>
      <c r="F31" s="84">
        <v>1639</v>
      </c>
      <c r="G31" s="84">
        <v>1804</v>
      </c>
      <c r="H31" s="84">
        <v>1000</v>
      </c>
      <c r="I31" s="86">
        <v>345</v>
      </c>
      <c r="J31" s="86">
        <v>187</v>
      </c>
      <c r="K31" s="86">
        <v>370</v>
      </c>
      <c r="L31" s="86">
        <v>200</v>
      </c>
      <c r="M31" s="86">
        <v>118</v>
      </c>
      <c r="N31" s="86">
        <v>65</v>
      </c>
      <c r="O31" s="86">
        <v>87</v>
      </c>
      <c r="P31" s="86">
        <v>51</v>
      </c>
      <c r="Q31" s="86">
        <v>242</v>
      </c>
      <c r="R31" s="87">
        <v>136</v>
      </c>
    </row>
    <row r="32" spans="1:18" ht="19.5" customHeight="1">
      <c r="A32" s="76"/>
      <c r="B32" s="76"/>
      <c r="C32" s="88" t="s">
        <v>347</v>
      </c>
      <c r="D32" s="89">
        <v>11</v>
      </c>
      <c r="E32" s="90">
        <v>426</v>
      </c>
      <c r="F32" s="90">
        <v>232</v>
      </c>
      <c r="G32" s="90">
        <v>271</v>
      </c>
      <c r="H32" s="90">
        <v>138</v>
      </c>
      <c r="I32" s="90">
        <v>96</v>
      </c>
      <c r="J32" s="90">
        <v>60</v>
      </c>
      <c r="K32" s="90">
        <v>34</v>
      </c>
      <c r="L32" s="90">
        <v>22</v>
      </c>
      <c r="M32" s="90">
        <v>25</v>
      </c>
      <c r="N32" s="90">
        <v>12</v>
      </c>
      <c r="O32" s="90" t="s">
        <v>129</v>
      </c>
      <c r="P32" s="90" t="s">
        <v>129</v>
      </c>
      <c r="Q32" s="90" t="s">
        <v>129</v>
      </c>
      <c r="R32" s="91" t="s">
        <v>129</v>
      </c>
    </row>
    <row r="33" spans="1:18" ht="273" customHeight="1" thickBo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0.75" customHeight="1">
      <c r="A34" s="76"/>
      <c r="B34" s="76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</row>
    <row r="35" spans="1:18" ht="9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8.75" customHeight="1">
      <c r="A36" s="76"/>
      <c r="B36" s="76"/>
      <c r="C36" s="147" t="s">
        <v>31</v>
      </c>
      <c r="D36" s="147"/>
      <c r="E36" s="147"/>
      <c r="F36" s="147"/>
      <c r="G36" s="147"/>
      <c r="H36" s="147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34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</sheetData>
  <sheetProtection/>
  <mergeCells count="28">
    <mergeCell ref="C16:R16"/>
    <mergeCell ref="E9:E10"/>
    <mergeCell ref="G9:G10"/>
    <mergeCell ref="I9:I10"/>
    <mergeCell ref="K9:K10"/>
    <mergeCell ref="C34:R34"/>
    <mergeCell ref="O9:O10"/>
    <mergeCell ref="Q9:Q10"/>
    <mergeCell ref="C36:H36"/>
    <mergeCell ref="C29:R29"/>
    <mergeCell ref="C24:R24"/>
    <mergeCell ref="C19:R19"/>
    <mergeCell ref="C11:R11"/>
    <mergeCell ref="K8:L8"/>
    <mergeCell ref="M8:N8"/>
    <mergeCell ref="O8:P8"/>
    <mergeCell ref="Q8:R8"/>
    <mergeCell ref="M9:M10"/>
    <mergeCell ref="C1:R1"/>
    <mergeCell ref="C2:R2"/>
    <mergeCell ref="C3:R3"/>
    <mergeCell ref="B5:R5"/>
    <mergeCell ref="C7:C10"/>
    <mergeCell ref="D7:D10"/>
    <mergeCell ref="E7:F8"/>
    <mergeCell ref="G7:R7"/>
    <mergeCell ref="G8:H8"/>
    <mergeCell ref="I8:J8"/>
  </mergeCells>
  <printOptions horizontalCentered="1"/>
  <pageMargins left="0" right="0" top="1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8" sqref="E48"/>
    </sheetView>
  </sheetViews>
  <sheetFormatPr defaultColWidth="9.125" defaultRowHeight="12.75"/>
  <cols>
    <col min="1" max="1" width="24.75390625" style="1" customWidth="1"/>
    <col min="2" max="2" width="4.75390625" style="1" customWidth="1"/>
    <col min="3" max="3" width="10.875" style="1" customWidth="1"/>
    <col min="4" max="6" width="8.50390625" style="1" customWidth="1"/>
    <col min="7" max="7" width="10.50390625" style="1" customWidth="1"/>
    <col min="8" max="10" width="8.50390625" style="1" customWidth="1"/>
    <col min="11" max="11" width="10.875" style="1" customWidth="1"/>
    <col min="12" max="14" width="8.50390625" style="1" customWidth="1"/>
    <col min="15" max="15" width="10.125" style="1" customWidth="1"/>
    <col min="16" max="18" width="8.50390625" style="1" customWidth="1"/>
    <col min="19" max="19" width="10.875" style="1" customWidth="1"/>
    <col min="20" max="20" width="5.875" style="1" customWidth="1"/>
    <col min="21" max="21" width="2.75390625" style="1" customWidth="1"/>
    <col min="22" max="23" width="8.50390625" style="1" customWidth="1"/>
    <col min="24" max="16384" width="9.125" style="1" customWidth="1"/>
  </cols>
  <sheetData>
    <row r="1" spans="1:23" ht="34.5" customHeight="1">
      <c r="A1" s="54"/>
      <c r="B1" s="54"/>
      <c r="C1" s="163" t="s">
        <v>352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54"/>
      <c r="P1" s="54"/>
      <c r="Q1" s="54"/>
      <c r="R1" s="54"/>
      <c r="S1" s="54"/>
      <c r="T1" s="54"/>
      <c r="U1" s="54"/>
      <c r="V1" s="54"/>
      <c r="W1" s="54"/>
    </row>
    <row r="2" spans="1:23" ht="15" customHeight="1">
      <c r="A2" s="53"/>
      <c r="B2" s="53"/>
      <c r="C2" s="53"/>
      <c r="D2" s="53"/>
      <c r="E2" s="53"/>
      <c r="F2" s="53"/>
      <c r="G2" s="1" t="s">
        <v>196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8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3.5" customHeight="1">
      <c r="A4" s="155" t="s">
        <v>197</v>
      </c>
      <c r="B4" s="155" t="s">
        <v>198</v>
      </c>
      <c r="C4" s="155" t="s">
        <v>53</v>
      </c>
      <c r="D4" s="157" t="s">
        <v>129</v>
      </c>
      <c r="E4" s="157"/>
      <c r="F4" s="157"/>
      <c r="G4" s="155" t="s">
        <v>134</v>
      </c>
      <c r="H4" s="157" t="s">
        <v>129</v>
      </c>
      <c r="I4" s="157"/>
      <c r="J4" s="157"/>
      <c r="K4" s="155" t="s">
        <v>135</v>
      </c>
      <c r="L4" s="157" t="s">
        <v>129</v>
      </c>
      <c r="M4" s="157"/>
      <c r="N4" s="157"/>
      <c r="O4" s="155" t="s">
        <v>136</v>
      </c>
      <c r="P4" s="157" t="s">
        <v>129</v>
      </c>
      <c r="Q4" s="157"/>
      <c r="R4" s="157"/>
      <c r="S4" s="155" t="s">
        <v>137</v>
      </c>
      <c r="T4" s="161" t="s">
        <v>129</v>
      </c>
      <c r="U4" s="161"/>
      <c r="V4" s="161"/>
      <c r="W4" s="161"/>
    </row>
    <row r="5" spans="1:23" ht="13.5" customHeight="1">
      <c r="A5" s="155"/>
      <c r="B5" s="155"/>
      <c r="C5" s="155"/>
      <c r="D5" s="155" t="s">
        <v>90</v>
      </c>
      <c r="E5" s="155" t="s">
        <v>199</v>
      </c>
      <c r="F5" s="48" t="s">
        <v>129</v>
      </c>
      <c r="G5" s="155"/>
      <c r="H5" s="155" t="s">
        <v>90</v>
      </c>
      <c r="I5" s="155" t="s">
        <v>199</v>
      </c>
      <c r="J5" s="48" t="s">
        <v>129</v>
      </c>
      <c r="K5" s="155"/>
      <c r="L5" s="155" t="s">
        <v>90</v>
      </c>
      <c r="M5" s="155" t="s">
        <v>199</v>
      </c>
      <c r="N5" s="48" t="s">
        <v>129</v>
      </c>
      <c r="O5" s="155"/>
      <c r="P5" s="155" t="s">
        <v>90</v>
      </c>
      <c r="Q5" s="155" t="s">
        <v>199</v>
      </c>
      <c r="R5" s="48" t="s">
        <v>129</v>
      </c>
      <c r="S5" s="155"/>
      <c r="T5" s="155" t="s">
        <v>90</v>
      </c>
      <c r="U5" s="155"/>
      <c r="V5" s="155" t="s">
        <v>199</v>
      </c>
      <c r="W5" s="49" t="s">
        <v>129</v>
      </c>
    </row>
    <row r="6" spans="1:23" ht="33" customHeight="1">
      <c r="A6" s="155"/>
      <c r="B6" s="155"/>
      <c r="C6" s="155"/>
      <c r="D6" s="155"/>
      <c r="E6" s="155"/>
      <c r="F6" s="37" t="s">
        <v>90</v>
      </c>
      <c r="G6" s="155"/>
      <c r="H6" s="155"/>
      <c r="I6" s="155"/>
      <c r="J6" s="37" t="s">
        <v>90</v>
      </c>
      <c r="K6" s="155"/>
      <c r="L6" s="155"/>
      <c r="M6" s="155"/>
      <c r="N6" s="37" t="s">
        <v>90</v>
      </c>
      <c r="O6" s="155"/>
      <c r="P6" s="155"/>
      <c r="Q6" s="155"/>
      <c r="R6" s="37" t="s">
        <v>90</v>
      </c>
      <c r="S6" s="155"/>
      <c r="T6" s="155"/>
      <c r="U6" s="155"/>
      <c r="V6" s="155"/>
      <c r="W6" s="50" t="s">
        <v>90</v>
      </c>
    </row>
    <row r="7" spans="1:23" ht="15.75" customHeight="1">
      <c r="A7" s="51"/>
      <c r="B7" s="51" t="s">
        <v>140</v>
      </c>
      <c r="C7" s="51" t="s">
        <v>141</v>
      </c>
      <c r="D7" s="51" t="s">
        <v>142</v>
      </c>
      <c r="E7" s="51" t="s">
        <v>143</v>
      </c>
      <c r="F7" s="51" t="s">
        <v>144</v>
      </c>
      <c r="G7" s="51" t="s">
        <v>145</v>
      </c>
      <c r="H7" s="51" t="s">
        <v>146</v>
      </c>
      <c r="I7" s="51" t="s">
        <v>147</v>
      </c>
      <c r="J7" s="51" t="s">
        <v>148</v>
      </c>
      <c r="K7" s="51" t="s">
        <v>149</v>
      </c>
      <c r="L7" s="51" t="s">
        <v>150</v>
      </c>
      <c r="M7" s="51" t="s">
        <v>151</v>
      </c>
      <c r="N7" s="51" t="s">
        <v>152</v>
      </c>
      <c r="O7" s="51" t="s">
        <v>153</v>
      </c>
      <c r="P7" s="51" t="s">
        <v>154</v>
      </c>
      <c r="Q7" s="51" t="s">
        <v>155</v>
      </c>
      <c r="R7" s="51" t="s">
        <v>156</v>
      </c>
      <c r="S7" s="51" t="s">
        <v>157</v>
      </c>
      <c r="T7" s="158" t="s">
        <v>158</v>
      </c>
      <c r="U7" s="158"/>
      <c r="V7" s="51" t="s">
        <v>159</v>
      </c>
      <c r="W7" s="52" t="s">
        <v>160</v>
      </c>
    </row>
    <row r="8" spans="1:23" ht="16.5" customHeight="1">
      <c r="A8" s="55" t="s">
        <v>53</v>
      </c>
      <c r="B8" s="56" t="s">
        <v>141</v>
      </c>
      <c r="C8" s="57">
        <v>148446</v>
      </c>
      <c r="D8" s="57">
        <v>90573</v>
      </c>
      <c r="E8" s="57">
        <v>17566</v>
      </c>
      <c r="F8" s="57">
        <v>10554</v>
      </c>
      <c r="G8" s="58">
        <v>98</v>
      </c>
      <c r="H8" s="58">
        <v>14</v>
      </c>
      <c r="I8" s="58">
        <v>64</v>
      </c>
      <c r="J8" s="58">
        <v>5</v>
      </c>
      <c r="K8" s="57">
        <v>119203</v>
      </c>
      <c r="L8" s="57">
        <v>71622</v>
      </c>
      <c r="M8" s="57">
        <v>14002</v>
      </c>
      <c r="N8" s="57">
        <v>8197</v>
      </c>
      <c r="O8" s="57">
        <v>25753</v>
      </c>
      <c r="P8" s="57">
        <v>17066</v>
      </c>
      <c r="Q8" s="57">
        <v>3398</v>
      </c>
      <c r="R8" s="57">
        <v>2288</v>
      </c>
      <c r="S8" s="57">
        <v>3392</v>
      </c>
      <c r="T8" s="159">
        <v>1871</v>
      </c>
      <c r="U8" s="160"/>
      <c r="V8" s="58">
        <v>102</v>
      </c>
      <c r="W8" s="59">
        <v>64</v>
      </c>
    </row>
    <row r="9" spans="1:23" ht="16.5" customHeight="1">
      <c r="A9" s="43" t="s">
        <v>200</v>
      </c>
      <c r="B9" s="44" t="s">
        <v>142</v>
      </c>
      <c r="C9" s="47">
        <v>22854</v>
      </c>
      <c r="D9" s="47">
        <v>19133</v>
      </c>
      <c r="E9" s="47">
        <v>2734</v>
      </c>
      <c r="F9" s="47">
        <v>2252</v>
      </c>
      <c r="G9" s="45" t="s">
        <v>129</v>
      </c>
      <c r="H9" s="45" t="s">
        <v>129</v>
      </c>
      <c r="I9" s="45" t="s">
        <v>129</v>
      </c>
      <c r="J9" s="45" t="s">
        <v>129</v>
      </c>
      <c r="K9" s="47">
        <v>17668</v>
      </c>
      <c r="L9" s="47">
        <v>14785</v>
      </c>
      <c r="M9" s="47">
        <v>1769</v>
      </c>
      <c r="N9" s="47">
        <v>1398</v>
      </c>
      <c r="O9" s="47">
        <v>4915</v>
      </c>
      <c r="P9" s="47">
        <v>4136</v>
      </c>
      <c r="Q9" s="45">
        <v>951</v>
      </c>
      <c r="R9" s="45">
        <v>844</v>
      </c>
      <c r="S9" s="45">
        <v>271</v>
      </c>
      <c r="T9" s="162">
        <v>212</v>
      </c>
      <c r="U9" s="162"/>
      <c r="V9" s="45">
        <v>14</v>
      </c>
      <c r="W9" s="46">
        <v>10</v>
      </c>
    </row>
    <row r="10" spans="1:23" ht="16.5" customHeight="1">
      <c r="A10" s="43" t="s">
        <v>201</v>
      </c>
      <c r="B10" s="44" t="s">
        <v>143</v>
      </c>
      <c r="C10" s="47">
        <v>4761</v>
      </c>
      <c r="D10" s="47">
        <v>2662</v>
      </c>
      <c r="E10" s="45">
        <v>641</v>
      </c>
      <c r="F10" s="45">
        <v>351</v>
      </c>
      <c r="G10" s="45" t="s">
        <v>129</v>
      </c>
      <c r="H10" s="45" t="s">
        <v>129</v>
      </c>
      <c r="I10" s="45" t="s">
        <v>129</v>
      </c>
      <c r="J10" s="45" t="s">
        <v>129</v>
      </c>
      <c r="K10" s="47">
        <v>4300</v>
      </c>
      <c r="L10" s="47">
        <v>2417</v>
      </c>
      <c r="M10" s="45">
        <v>581</v>
      </c>
      <c r="N10" s="45">
        <v>317</v>
      </c>
      <c r="O10" s="45">
        <v>373</v>
      </c>
      <c r="P10" s="45">
        <v>203</v>
      </c>
      <c r="Q10" s="45">
        <v>47</v>
      </c>
      <c r="R10" s="45">
        <v>25</v>
      </c>
      <c r="S10" s="45">
        <v>88</v>
      </c>
      <c r="T10" s="162">
        <v>42</v>
      </c>
      <c r="U10" s="162"/>
      <c r="V10" s="45">
        <v>13</v>
      </c>
      <c r="W10" s="46">
        <v>9</v>
      </c>
    </row>
    <row r="11" spans="1:23" ht="16.5" customHeight="1">
      <c r="A11" s="43" t="s">
        <v>202</v>
      </c>
      <c r="B11" s="44" t="s">
        <v>144</v>
      </c>
      <c r="C11" s="47">
        <v>3048</v>
      </c>
      <c r="D11" s="47">
        <v>1916</v>
      </c>
      <c r="E11" s="45">
        <v>313</v>
      </c>
      <c r="F11" s="45">
        <v>183</v>
      </c>
      <c r="G11" s="45" t="s">
        <v>129</v>
      </c>
      <c r="H11" s="45" t="s">
        <v>129</v>
      </c>
      <c r="I11" s="45" t="s">
        <v>129</v>
      </c>
      <c r="J11" s="45" t="s">
        <v>129</v>
      </c>
      <c r="K11" s="47">
        <v>2290</v>
      </c>
      <c r="L11" s="47">
        <v>1481</v>
      </c>
      <c r="M11" s="45">
        <v>265</v>
      </c>
      <c r="N11" s="45">
        <v>157</v>
      </c>
      <c r="O11" s="45">
        <v>501</v>
      </c>
      <c r="P11" s="45">
        <v>300</v>
      </c>
      <c r="Q11" s="45">
        <v>44</v>
      </c>
      <c r="R11" s="45">
        <v>23</v>
      </c>
      <c r="S11" s="45">
        <v>257</v>
      </c>
      <c r="T11" s="162">
        <v>135</v>
      </c>
      <c r="U11" s="162"/>
      <c r="V11" s="45">
        <v>4</v>
      </c>
      <c r="W11" s="46">
        <v>3</v>
      </c>
    </row>
    <row r="12" spans="1:23" ht="16.5" customHeight="1">
      <c r="A12" s="43" t="s">
        <v>203</v>
      </c>
      <c r="B12" s="44" t="s">
        <v>145</v>
      </c>
      <c r="C12" s="47">
        <v>4100</v>
      </c>
      <c r="D12" s="47">
        <v>3186</v>
      </c>
      <c r="E12" s="45">
        <v>512</v>
      </c>
      <c r="F12" s="45">
        <v>377</v>
      </c>
      <c r="G12" s="45" t="s">
        <v>129</v>
      </c>
      <c r="H12" s="45" t="s">
        <v>129</v>
      </c>
      <c r="I12" s="45" t="s">
        <v>129</v>
      </c>
      <c r="J12" s="45" t="s">
        <v>129</v>
      </c>
      <c r="K12" s="47">
        <v>3423</v>
      </c>
      <c r="L12" s="47">
        <v>2641</v>
      </c>
      <c r="M12" s="45">
        <v>456</v>
      </c>
      <c r="N12" s="45">
        <v>328</v>
      </c>
      <c r="O12" s="45">
        <v>453</v>
      </c>
      <c r="P12" s="45">
        <v>380</v>
      </c>
      <c r="Q12" s="45">
        <v>52</v>
      </c>
      <c r="R12" s="45">
        <v>45</v>
      </c>
      <c r="S12" s="45">
        <v>224</v>
      </c>
      <c r="T12" s="162">
        <v>165</v>
      </c>
      <c r="U12" s="162"/>
      <c r="V12" s="45">
        <v>4</v>
      </c>
      <c r="W12" s="46">
        <v>4</v>
      </c>
    </row>
    <row r="13" spans="1:23" ht="27" customHeight="1">
      <c r="A13" s="43" t="s">
        <v>204</v>
      </c>
      <c r="B13" s="44" t="s">
        <v>146</v>
      </c>
      <c r="C13" s="47">
        <v>5983</v>
      </c>
      <c r="D13" s="47">
        <v>3834</v>
      </c>
      <c r="E13" s="45">
        <v>491</v>
      </c>
      <c r="F13" s="45">
        <v>333</v>
      </c>
      <c r="G13" s="45" t="s">
        <v>129</v>
      </c>
      <c r="H13" s="45" t="s">
        <v>129</v>
      </c>
      <c r="I13" s="45" t="s">
        <v>129</v>
      </c>
      <c r="J13" s="45" t="s">
        <v>129</v>
      </c>
      <c r="K13" s="47">
        <v>4774</v>
      </c>
      <c r="L13" s="47">
        <v>3079</v>
      </c>
      <c r="M13" s="45">
        <v>413</v>
      </c>
      <c r="N13" s="45">
        <v>273</v>
      </c>
      <c r="O13" s="45">
        <v>979</v>
      </c>
      <c r="P13" s="45">
        <v>621</v>
      </c>
      <c r="Q13" s="45">
        <v>74</v>
      </c>
      <c r="R13" s="45">
        <v>58</v>
      </c>
      <c r="S13" s="45">
        <v>230</v>
      </c>
      <c r="T13" s="162">
        <v>134</v>
      </c>
      <c r="U13" s="162"/>
      <c r="V13" s="45">
        <v>4</v>
      </c>
      <c r="W13" s="46">
        <v>2</v>
      </c>
    </row>
    <row r="14" spans="1:23" ht="18.75" customHeight="1">
      <c r="A14" s="43" t="s">
        <v>205</v>
      </c>
      <c r="B14" s="44" t="s">
        <v>147</v>
      </c>
      <c r="C14" s="47">
        <v>1546</v>
      </c>
      <c r="D14" s="47">
        <v>1182</v>
      </c>
      <c r="E14" s="45">
        <v>311</v>
      </c>
      <c r="F14" s="45">
        <v>239</v>
      </c>
      <c r="G14" s="45" t="s">
        <v>129</v>
      </c>
      <c r="H14" s="45" t="s">
        <v>129</v>
      </c>
      <c r="I14" s="45" t="s">
        <v>129</v>
      </c>
      <c r="J14" s="45" t="s">
        <v>129</v>
      </c>
      <c r="K14" s="47">
        <v>1285</v>
      </c>
      <c r="L14" s="45">
        <v>988</v>
      </c>
      <c r="M14" s="45">
        <v>297</v>
      </c>
      <c r="N14" s="45">
        <v>226</v>
      </c>
      <c r="O14" s="45">
        <v>195</v>
      </c>
      <c r="P14" s="45">
        <v>158</v>
      </c>
      <c r="Q14" s="45">
        <v>14</v>
      </c>
      <c r="R14" s="45">
        <v>13</v>
      </c>
      <c r="S14" s="45">
        <v>66</v>
      </c>
      <c r="T14" s="162">
        <v>36</v>
      </c>
      <c r="U14" s="162"/>
      <c r="V14" s="45" t="s">
        <v>129</v>
      </c>
      <c r="W14" s="46" t="s">
        <v>129</v>
      </c>
    </row>
    <row r="15" spans="1:23" ht="18.75" customHeight="1">
      <c r="A15" s="43" t="s">
        <v>206</v>
      </c>
      <c r="B15" s="44" t="s">
        <v>148</v>
      </c>
      <c r="C15" s="47">
        <v>32615</v>
      </c>
      <c r="D15" s="47">
        <v>21007</v>
      </c>
      <c r="E15" s="47">
        <v>3622</v>
      </c>
      <c r="F15" s="47">
        <v>2417</v>
      </c>
      <c r="G15" s="45" t="s">
        <v>129</v>
      </c>
      <c r="H15" s="45" t="s">
        <v>129</v>
      </c>
      <c r="I15" s="45" t="s">
        <v>129</v>
      </c>
      <c r="J15" s="45" t="s">
        <v>129</v>
      </c>
      <c r="K15" s="47">
        <v>22317</v>
      </c>
      <c r="L15" s="47">
        <v>14045</v>
      </c>
      <c r="M15" s="47">
        <v>2387</v>
      </c>
      <c r="N15" s="47">
        <v>1563</v>
      </c>
      <c r="O15" s="47">
        <v>9547</v>
      </c>
      <c r="P15" s="47">
        <v>6509</v>
      </c>
      <c r="Q15" s="47">
        <v>1211</v>
      </c>
      <c r="R15" s="45">
        <v>839</v>
      </c>
      <c r="S15" s="45">
        <v>751</v>
      </c>
      <c r="T15" s="162">
        <v>453</v>
      </c>
      <c r="U15" s="162"/>
      <c r="V15" s="45">
        <v>24</v>
      </c>
      <c r="W15" s="46">
        <v>15</v>
      </c>
    </row>
    <row r="16" spans="1:23" ht="18.75" customHeight="1">
      <c r="A16" s="43" t="s">
        <v>207</v>
      </c>
      <c r="B16" s="44" t="s">
        <v>149</v>
      </c>
      <c r="C16" s="47">
        <v>11248</v>
      </c>
      <c r="D16" s="47">
        <v>6276</v>
      </c>
      <c r="E16" s="47">
        <v>1840</v>
      </c>
      <c r="F16" s="47">
        <v>1035</v>
      </c>
      <c r="G16" s="45" t="s">
        <v>129</v>
      </c>
      <c r="H16" s="45" t="s">
        <v>129</v>
      </c>
      <c r="I16" s="45" t="s">
        <v>129</v>
      </c>
      <c r="J16" s="45" t="s">
        <v>129</v>
      </c>
      <c r="K16" s="47">
        <v>8749</v>
      </c>
      <c r="L16" s="47">
        <v>5119</v>
      </c>
      <c r="M16" s="47">
        <v>1350</v>
      </c>
      <c r="N16" s="45">
        <v>822</v>
      </c>
      <c r="O16" s="47">
        <v>2394</v>
      </c>
      <c r="P16" s="47">
        <v>1113</v>
      </c>
      <c r="Q16" s="45">
        <v>475</v>
      </c>
      <c r="R16" s="45">
        <v>207</v>
      </c>
      <c r="S16" s="45">
        <v>105</v>
      </c>
      <c r="T16" s="162">
        <v>44</v>
      </c>
      <c r="U16" s="162"/>
      <c r="V16" s="45">
        <v>15</v>
      </c>
      <c r="W16" s="46">
        <v>6</v>
      </c>
    </row>
    <row r="17" spans="1:23" ht="27" customHeight="1">
      <c r="A17" s="43" t="s">
        <v>208</v>
      </c>
      <c r="B17" s="44" t="s">
        <v>150</v>
      </c>
      <c r="C17" s="45">
        <v>591</v>
      </c>
      <c r="D17" s="45">
        <v>426</v>
      </c>
      <c r="E17" s="45">
        <v>22</v>
      </c>
      <c r="F17" s="45">
        <v>14</v>
      </c>
      <c r="G17" s="45" t="s">
        <v>129</v>
      </c>
      <c r="H17" s="45" t="s">
        <v>129</v>
      </c>
      <c r="I17" s="45" t="s">
        <v>129</v>
      </c>
      <c r="J17" s="45" t="s">
        <v>129</v>
      </c>
      <c r="K17" s="45">
        <v>319</v>
      </c>
      <c r="L17" s="45">
        <v>236</v>
      </c>
      <c r="M17" s="45">
        <v>3</v>
      </c>
      <c r="N17" s="45">
        <v>1</v>
      </c>
      <c r="O17" s="45">
        <v>190</v>
      </c>
      <c r="P17" s="45">
        <v>135</v>
      </c>
      <c r="Q17" s="45">
        <v>17</v>
      </c>
      <c r="R17" s="45">
        <v>11</v>
      </c>
      <c r="S17" s="45">
        <v>82</v>
      </c>
      <c r="T17" s="162">
        <v>55</v>
      </c>
      <c r="U17" s="162"/>
      <c r="V17" s="45">
        <v>2</v>
      </c>
      <c r="W17" s="46">
        <v>2</v>
      </c>
    </row>
    <row r="18" spans="1:23" ht="14.25" customHeight="1">
      <c r="A18" s="43" t="s">
        <v>209</v>
      </c>
      <c r="B18" s="44" t="s">
        <v>151</v>
      </c>
      <c r="C18" s="47">
        <v>1043</v>
      </c>
      <c r="D18" s="45">
        <v>570</v>
      </c>
      <c r="E18" s="45">
        <v>29</v>
      </c>
      <c r="F18" s="45">
        <v>17</v>
      </c>
      <c r="G18" s="45" t="s">
        <v>129</v>
      </c>
      <c r="H18" s="45" t="s">
        <v>129</v>
      </c>
      <c r="I18" s="45" t="s">
        <v>129</v>
      </c>
      <c r="J18" s="45" t="s">
        <v>129</v>
      </c>
      <c r="K18" s="45">
        <v>668</v>
      </c>
      <c r="L18" s="45">
        <v>337</v>
      </c>
      <c r="M18" s="45">
        <v>14</v>
      </c>
      <c r="N18" s="45">
        <v>8</v>
      </c>
      <c r="O18" s="45">
        <v>347</v>
      </c>
      <c r="P18" s="45">
        <v>215</v>
      </c>
      <c r="Q18" s="45">
        <v>15</v>
      </c>
      <c r="R18" s="45">
        <v>9</v>
      </c>
      <c r="S18" s="45">
        <v>28</v>
      </c>
      <c r="T18" s="162">
        <v>18</v>
      </c>
      <c r="U18" s="162"/>
      <c r="V18" s="45" t="s">
        <v>129</v>
      </c>
      <c r="W18" s="46" t="s">
        <v>129</v>
      </c>
    </row>
    <row r="19" spans="1:23" ht="27" customHeight="1">
      <c r="A19" s="43" t="s">
        <v>210</v>
      </c>
      <c r="B19" s="44" t="s">
        <v>152</v>
      </c>
      <c r="C19" s="47">
        <v>2183</v>
      </c>
      <c r="D19" s="47">
        <v>1037</v>
      </c>
      <c r="E19" s="45">
        <v>99</v>
      </c>
      <c r="F19" s="45">
        <v>40</v>
      </c>
      <c r="G19" s="45" t="s">
        <v>129</v>
      </c>
      <c r="H19" s="45" t="s">
        <v>129</v>
      </c>
      <c r="I19" s="45" t="s">
        <v>129</v>
      </c>
      <c r="J19" s="45" t="s">
        <v>129</v>
      </c>
      <c r="K19" s="47">
        <v>1425</v>
      </c>
      <c r="L19" s="45">
        <v>600</v>
      </c>
      <c r="M19" s="45">
        <v>38</v>
      </c>
      <c r="N19" s="45">
        <v>13</v>
      </c>
      <c r="O19" s="45">
        <v>560</v>
      </c>
      <c r="P19" s="45">
        <v>324</v>
      </c>
      <c r="Q19" s="45">
        <v>55</v>
      </c>
      <c r="R19" s="45">
        <v>24</v>
      </c>
      <c r="S19" s="45">
        <v>198</v>
      </c>
      <c r="T19" s="162">
        <v>113</v>
      </c>
      <c r="U19" s="162"/>
      <c r="V19" s="45">
        <v>6</v>
      </c>
      <c r="W19" s="46">
        <v>3</v>
      </c>
    </row>
    <row r="20" spans="1:23" ht="15.75" customHeight="1">
      <c r="A20" s="43" t="s">
        <v>211</v>
      </c>
      <c r="B20" s="44" t="s">
        <v>153</v>
      </c>
      <c r="C20" s="45">
        <v>642</v>
      </c>
      <c r="D20" s="45">
        <v>434</v>
      </c>
      <c r="E20" s="45">
        <v>20</v>
      </c>
      <c r="F20" s="45">
        <v>8</v>
      </c>
      <c r="G20" s="45" t="s">
        <v>129</v>
      </c>
      <c r="H20" s="45" t="s">
        <v>129</v>
      </c>
      <c r="I20" s="45" t="s">
        <v>129</v>
      </c>
      <c r="J20" s="45" t="s">
        <v>129</v>
      </c>
      <c r="K20" s="45">
        <v>496</v>
      </c>
      <c r="L20" s="45">
        <v>344</v>
      </c>
      <c r="M20" s="45">
        <v>11</v>
      </c>
      <c r="N20" s="45">
        <v>6</v>
      </c>
      <c r="O20" s="45">
        <v>131</v>
      </c>
      <c r="P20" s="45">
        <v>85</v>
      </c>
      <c r="Q20" s="45">
        <v>9</v>
      </c>
      <c r="R20" s="45">
        <v>2</v>
      </c>
      <c r="S20" s="45">
        <v>15</v>
      </c>
      <c r="T20" s="162">
        <v>5</v>
      </c>
      <c r="U20" s="162"/>
      <c r="V20" s="45" t="s">
        <v>129</v>
      </c>
      <c r="W20" s="46" t="s">
        <v>129</v>
      </c>
    </row>
    <row r="21" spans="1:23" ht="27" customHeight="1">
      <c r="A21" s="43" t="s">
        <v>212</v>
      </c>
      <c r="B21" s="44" t="s">
        <v>154</v>
      </c>
      <c r="C21" s="47">
        <v>4984</v>
      </c>
      <c r="D21" s="47">
        <v>1280</v>
      </c>
      <c r="E21" s="45">
        <v>549</v>
      </c>
      <c r="F21" s="45">
        <v>102</v>
      </c>
      <c r="G21" s="45" t="s">
        <v>129</v>
      </c>
      <c r="H21" s="45" t="s">
        <v>129</v>
      </c>
      <c r="I21" s="45" t="s">
        <v>129</v>
      </c>
      <c r="J21" s="45" t="s">
        <v>129</v>
      </c>
      <c r="K21" s="47">
        <v>4583</v>
      </c>
      <c r="L21" s="47">
        <v>1150</v>
      </c>
      <c r="M21" s="45">
        <v>489</v>
      </c>
      <c r="N21" s="45">
        <v>83</v>
      </c>
      <c r="O21" s="45">
        <v>360</v>
      </c>
      <c r="P21" s="45">
        <v>121</v>
      </c>
      <c r="Q21" s="45">
        <v>60</v>
      </c>
      <c r="R21" s="45">
        <v>19</v>
      </c>
      <c r="S21" s="45">
        <v>41</v>
      </c>
      <c r="T21" s="162">
        <v>9</v>
      </c>
      <c r="U21" s="162"/>
      <c r="V21" s="45" t="s">
        <v>129</v>
      </c>
      <c r="W21" s="46" t="s">
        <v>129</v>
      </c>
    </row>
    <row r="22" spans="1:23" ht="27" customHeight="1">
      <c r="A22" s="43" t="s">
        <v>213</v>
      </c>
      <c r="B22" s="44" t="s">
        <v>155</v>
      </c>
      <c r="C22" s="47">
        <v>10272</v>
      </c>
      <c r="D22" s="47">
        <v>2235</v>
      </c>
      <c r="E22" s="47">
        <v>1187</v>
      </c>
      <c r="F22" s="45">
        <v>211</v>
      </c>
      <c r="G22" s="45">
        <v>75</v>
      </c>
      <c r="H22" s="45">
        <v>11</v>
      </c>
      <c r="I22" s="45">
        <v>46</v>
      </c>
      <c r="J22" s="45">
        <v>3</v>
      </c>
      <c r="K22" s="47">
        <v>9202</v>
      </c>
      <c r="L22" s="47">
        <v>1871</v>
      </c>
      <c r="M22" s="47">
        <v>1042</v>
      </c>
      <c r="N22" s="45">
        <v>172</v>
      </c>
      <c r="O22" s="45">
        <v>879</v>
      </c>
      <c r="P22" s="45">
        <v>309</v>
      </c>
      <c r="Q22" s="45">
        <v>97</v>
      </c>
      <c r="R22" s="45">
        <v>35</v>
      </c>
      <c r="S22" s="45">
        <v>116</v>
      </c>
      <c r="T22" s="162">
        <v>44</v>
      </c>
      <c r="U22" s="162"/>
      <c r="V22" s="45">
        <v>2</v>
      </c>
      <c r="W22" s="46">
        <v>1</v>
      </c>
    </row>
    <row r="23" spans="1:23" ht="27" customHeight="1">
      <c r="A23" s="43" t="s">
        <v>214</v>
      </c>
      <c r="B23" s="44" t="s">
        <v>156</v>
      </c>
      <c r="C23" s="47">
        <v>3301</v>
      </c>
      <c r="D23" s="47">
        <v>1521</v>
      </c>
      <c r="E23" s="45">
        <v>329</v>
      </c>
      <c r="F23" s="45">
        <v>136</v>
      </c>
      <c r="G23" s="45" t="s">
        <v>129</v>
      </c>
      <c r="H23" s="45" t="s">
        <v>129</v>
      </c>
      <c r="I23" s="45" t="s">
        <v>129</v>
      </c>
      <c r="J23" s="45" t="s">
        <v>129</v>
      </c>
      <c r="K23" s="47">
        <v>2885</v>
      </c>
      <c r="L23" s="47">
        <v>1252</v>
      </c>
      <c r="M23" s="45">
        <v>268</v>
      </c>
      <c r="N23" s="45">
        <v>108</v>
      </c>
      <c r="O23" s="45">
        <v>390</v>
      </c>
      <c r="P23" s="45">
        <v>249</v>
      </c>
      <c r="Q23" s="45">
        <v>59</v>
      </c>
      <c r="R23" s="45">
        <v>26</v>
      </c>
      <c r="S23" s="45">
        <v>26</v>
      </c>
      <c r="T23" s="162">
        <v>20</v>
      </c>
      <c r="U23" s="162"/>
      <c r="V23" s="45">
        <v>2</v>
      </c>
      <c r="W23" s="46">
        <v>2</v>
      </c>
    </row>
    <row r="24" spans="1:23" ht="27" customHeight="1">
      <c r="A24" s="43" t="s">
        <v>215</v>
      </c>
      <c r="B24" s="44" t="s">
        <v>157</v>
      </c>
      <c r="C24" s="47">
        <v>5596</v>
      </c>
      <c r="D24" s="47">
        <v>1595</v>
      </c>
      <c r="E24" s="45">
        <v>484</v>
      </c>
      <c r="F24" s="45">
        <v>151</v>
      </c>
      <c r="G24" s="45">
        <v>20</v>
      </c>
      <c r="H24" s="45">
        <v>2</v>
      </c>
      <c r="I24" s="45">
        <v>15</v>
      </c>
      <c r="J24" s="45">
        <v>1</v>
      </c>
      <c r="K24" s="47">
        <v>5076</v>
      </c>
      <c r="L24" s="47">
        <v>1353</v>
      </c>
      <c r="M24" s="45">
        <v>413</v>
      </c>
      <c r="N24" s="45">
        <v>121</v>
      </c>
      <c r="O24" s="45">
        <v>466</v>
      </c>
      <c r="P24" s="45">
        <v>218</v>
      </c>
      <c r="Q24" s="45">
        <v>56</v>
      </c>
      <c r="R24" s="45">
        <v>29</v>
      </c>
      <c r="S24" s="45">
        <v>34</v>
      </c>
      <c r="T24" s="162">
        <v>22</v>
      </c>
      <c r="U24" s="162"/>
      <c r="V24" s="45" t="s">
        <v>129</v>
      </c>
      <c r="W24" s="46" t="s">
        <v>129</v>
      </c>
    </row>
    <row r="25" spans="1:23" ht="27" customHeight="1">
      <c r="A25" s="43" t="s">
        <v>216</v>
      </c>
      <c r="B25" s="44" t="s">
        <v>158</v>
      </c>
      <c r="C25" s="45">
        <v>709</v>
      </c>
      <c r="D25" s="45">
        <v>469</v>
      </c>
      <c r="E25" s="45">
        <v>32</v>
      </c>
      <c r="F25" s="45">
        <v>24</v>
      </c>
      <c r="G25" s="45">
        <v>3</v>
      </c>
      <c r="H25" s="45">
        <v>1</v>
      </c>
      <c r="I25" s="45">
        <v>3</v>
      </c>
      <c r="J25" s="45">
        <v>1</v>
      </c>
      <c r="K25" s="45">
        <v>492</v>
      </c>
      <c r="L25" s="45">
        <v>316</v>
      </c>
      <c r="M25" s="45">
        <v>10</v>
      </c>
      <c r="N25" s="45">
        <v>10</v>
      </c>
      <c r="O25" s="45">
        <v>160</v>
      </c>
      <c r="P25" s="45">
        <v>118</v>
      </c>
      <c r="Q25" s="45">
        <v>17</v>
      </c>
      <c r="R25" s="45">
        <v>13</v>
      </c>
      <c r="S25" s="45">
        <v>54</v>
      </c>
      <c r="T25" s="162">
        <v>34</v>
      </c>
      <c r="U25" s="162"/>
      <c r="V25" s="45">
        <v>2</v>
      </c>
      <c r="W25" s="46" t="s">
        <v>129</v>
      </c>
    </row>
    <row r="26" spans="1:23" ht="15.75" customHeight="1">
      <c r="A26" s="43" t="s">
        <v>217</v>
      </c>
      <c r="B26" s="44" t="s">
        <v>159</v>
      </c>
      <c r="C26" s="47">
        <v>1088</v>
      </c>
      <c r="D26" s="45">
        <v>560</v>
      </c>
      <c r="E26" s="45">
        <v>27</v>
      </c>
      <c r="F26" s="45">
        <v>13</v>
      </c>
      <c r="G26" s="45" t="s">
        <v>129</v>
      </c>
      <c r="H26" s="45" t="s">
        <v>129</v>
      </c>
      <c r="I26" s="45" t="s">
        <v>129</v>
      </c>
      <c r="J26" s="45" t="s">
        <v>129</v>
      </c>
      <c r="K26" s="45">
        <v>356</v>
      </c>
      <c r="L26" s="45">
        <v>133</v>
      </c>
      <c r="M26" s="45">
        <v>14</v>
      </c>
      <c r="N26" s="45">
        <v>5</v>
      </c>
      <c r="O26" s="45">
        <v>519</v>
      </c>
      <c r="P26" s="45">
        <v>302</v>
      </c>
      <c r="Q26" s="45">
        <v>10</v>
      </c>
      <c r="R26" s="45">
        <v>5</v>
      </c>
      <c r="S26" s="45">
        <v>213</v>
      </c>
      <c r="T26" s="162">
        <v>125</v>
      </c>
      <c r="U26" s="162"/>
      <c r="V26" s="45">
        <v>3</v>
      </c>
      <c r="W26" s="46">
        <v>3</v>
      </c>
    </row>
    <row r="27" spans="1:23" ht="15.75" customHeight="1">
      <c r="A27" s="43" t="s">
        <v>218</v>
      </c>
      <c r="B27" s="44" t="s">
        <v>160</v>
      </c>
      <c r="C27" s="45">
        <v>177</v>
      </c>
      <c r="D27" s="45">
        <v>85</v>
      </c>
      <c r="E27" s="45">
        <v>12</v>
      </c>
      <c r="F27" s="45">
        <v>7</v>
      </c>
      <c r="G27" s="45" t="s">
        <v>129</v>
      </c>
      <c r="H27" s="45" t="s">
        <v>129</v>
      </c>
      <c r="I27" s="45" t="s">
        <v>129</v>
      </c>
      <c r="J27" s="45" t="s">
        <v>129</v>
      </c>
      <c r="K27" s="45">
        <v>80</v>
      </c>
      <c r="L27" s="45">
        <v>34</v>
      </c>
      <c r="M27" s="45">
        <v>5</v>
      </c>
      <c r="N27" s="45">
        <v>5</v>
      </c>
      <c r="O27" s="45">
        <v>79</v>
      </c>
      <c r="P27" s="45">
        <v>41</v>
      </c>
      <c r="Q27" s="45">
        <v>7</v>
      </c>
      <c r="R27" s="45">
        <v>2</v>
      </c>
      <c r="S27" s="45">
        <v>18</v>
      </c>
      <c r="T27" s="162">
        <v>10</v>
      </c>
      <c r="U27" s="162"/>
      <c r="V27" s="45" t="s">
        <v>129</v>
      </c>
      <c r="W27" s="46" t="s">
        <v>129</v>
      </c>
    </row>
    <row r="28" spans="1:23" ht="15.75" customHeight="1">
      <c r="A28" s="43" t="s">
        <v>219</v>
      </c>
      <c r="B28" s="44" t="s">
        <v>181</v>
      </c>
      <c r="C28" s="45">
        <v>10</v>
      </c>
      <c r="D28" s="45">
        <v>4</v>
      </c>
      <c r="E28" s="45" t="s">
        <v>129</v>
      </c>
      <c r="F28" s="45" t="s">
        <v>129</v>
      </c>
      <c r="G28" s="45" t="s">
        <v>129</v>
      </c>
      <c r="H28" s="45" t="s">
        <v>129</v>
      </c>
      <c r="I28" s="45" t="s">
        <v>129</v>
      </c>
      <c r="J28" s="45" t="s">
        <v>129</v>
      </c>
      <c r="K28" s="45">
        <v>2</v>
      </c>
      <c r="L28" s="45" t="s">
        <v>129</v>
      </c>
      <c r="M28" s="45" t="s">
        <v>129</v>
      </c>
      <c r="N28" s="45" t="s">
        <v>129</v>
      </c>
      <c r="O28" s="45">
        <v>8</v>
      </c>
      <c r="P28" s="45">
        <v>4</v>
      </c>
      <c r="Q28" s="45" t="s">
        <v>129</v>
      </c>
      <c r="R28" s="45" t="s">
        <v>129</v>
      </c>
      <c r="S28" s="45" t="s">
        <v>129</v>
      </c>
      <c r="T28" s="162" t="s">
        <v>129</v>
      </c>
      <c r="U28" s="162"/>
      <c r="V28" s="45" t="s">
        <v>129</v>
      </c>
      <c r="W28" s="46" t="s">
        <v>129</v>
      </c>
    </row>
    <row r="29" spans="1:23" ht="15.75" customHeight="1">
      <c r="A29" s="43" t="s">
        <v>220</v>
      </c>
      <c r="B29" s="44" t="s">
        <v>183</v>
      </c>
      <c r="C29" s="45">
        <v>964</v>
      </c>
      <c r="D29" s="45">
        <v>395</v>
      </c>
      <c r="E29" s="45">
        <v>55</v>
      </c>
      <c r="F29" s="45">
        <v>22</v>
      </c>
      <c r="G29" s="45" t="s">
        <v>129</v>
      </c>
      <c r="H29" s="45" t="s">
        <v>129</v>
      </c>
      <c r="I29" s="45" t="s">
        <v>129</v>
      </c>
      <c r="J29" s="45" t="s">
        <v>129</v>
      </c>
      <c r="K29" s="45">
        <v>606</v>
      </c>
      <c r="L29" s="45">
        <v>173</v>
      </c>
      <c r="M29" s="45">
        <v>41</v>
      </c>
      <c r="N29" s="45">
        <v>11</v>
      </c>
      <c r="O29" s="45">
        <v>334</v>
      </c>
      <c r="P29" s="45">
        <v>208</v>
      </c>
      <c r="Q29" s="45">
        <v>11</v>
      </c>
      <c r="R29" s="45">
        <v>9</v>
      </c>
      <c r="S29" s="45">
        <v>24</v>
      </c>
      <c r="T29" s="162">
        <v>14</v>
      </c>
      <c r="U29" s="162"/>
      <c r="V29" s="45">
        <v>3</v>
      </c>
      <c r="W29" s="46">
        <v>2</v>
      </c>
    </row>
    <row r="30" spans="1:23" ht="15.75" customHeight="1">
      <c r="A30" s="43" t="s">
        <v>221</v>
      </c>
      <c r="B30" s="44" t="s">
        <v>185</v>
      </c>
      <c r="C30" s="47">
        <v>19099</v>
      </c>
      <c r="D30" s="47">
        <v>15630</v>
      </c>
      <c r="E30" s="47">
        <v>1028</v>
      </c>
      <c r="F30" s="45">
        <v>824</v>
      </c>
      <c r="G30" s="45" t="s">
        <v>129</v>
      </c>
      <c r="H30" s="45" t="s">
        <v>129</v>
      </c>
      <c r="I30" s="45" t="s">
        <v>129</v>
      </c>
      <c r="J30" s="45" t="s">
        <v>129</v>
      </c>
      <c r="K30" s="47">
        <v>17708</v>
      </c>
      <c r="L30" s="47">
        <v>14539</v>
      </c>
      <c r="M30" s="45">
        <v>991</v>
      </c>
      <c r="N30" s="45">
        <v>795</v>
      </c>
      <c r="O30" s="47">
        <v>1253</v>
      </c>
      <c r="P30" s="45">
        <v>993</v>
      </c>
      <c r="Q30" s="45">
        <v>33</v>
      </c>
      <c r="R30" s="45">
        <v>27</v>
      </c>
      <c r="S30" s="45">
        <v>138</v>
      </c>
      <c r="T30" s="162">
        <v>98</v>
      </c>
      <c r="U30" s="162"/>
      <c r="V30" s="45">
        <v>4</v>
      </c>
      <c r="W30" s="46">
        <v>2</v>
      </c>
    </row>
    <row r="31" spans="1:23" ht="15.75" customHeight="1">
      <c r="A31" s="43" t="s">
        <v>222</v>
      </c>
      <c r="B31" s="44" t="s">
        <v>187</v>
      </c>
      <c r="C31" s="47">
        <v>1804</v>
      </c>
      <c r="D31" s="47">
        <v>1376</v>
      </c>
      <c r="E31" s="45">
        <v>179</v>
      </c>
      <c r="F31" s="45">
        <v>132</v>
      </c>
      <c r="G31" s="45" t="s">
        <v>129</v>
      </c>
      <c r="H31" s="45" t="s">
        <v>129</v>
      </c>
      <c r="I31" s="45" t="s">
        <v>129</v>
      </c>
      <c r="J31" s="45" t="s">
        <v>129</v>
      </c>
      <c r="K31" s="47">
        <v>1572</v>
      </c>
      <c r="L31" s="47">
        <v>1176</v>
      </c>
      <c r="M31" s="45">
        <v>172</v>
      </c>
      <c r="N31" s="45">
        <v>125</v>
      </c>
      <c r="O31" s="45">
        <v>225</v>
      </c>
      <c r="P31" s="45">
        <v>195</v>
      </c>
      <c r="Q31" s="45">
        <v>7</v>
      </c>
      <c r="R31" s="45">
        <v>7</v>
      </c>
      <c r="S31" s="45">
        <v>7</v>
      </c>
      <c r="T31" s="162">
        <v>5</v>
      </c>
      <c r="U31" s="162"/>
      <c r="V31" s="45" t="s">
        <v>129</v>
      </c>
      <c r="W31" s="46" t="s">
        <v>129</v>
      </c>
    </row>
    <row r="32" spans="1:23" ht="15.75" customHeight="1">
      <c r="A32" s="43" t="s">
        <v>223</v>
      </c>
      <c r="B32" s="44" t="s">
        <v>189</v>
      </c>
      <c r="C32" s="47">
        <v>1580</v>
      </c>
      <c r="D32" s="45">
        <v>651</v>
      </c>
      <c r="E32" s="45">
        <v>145</v>
      </c>
      <c r="F32" s="45">
        <v>60</v>
      </c>
      <c r="G32" s="45" t="s">
        <v>129</v>
      </c>
      <c r="H32" s="45" t="s">
        <v>129</v>
      </c>
      <c r="I32" s="45" t="s">
        <v>129</v>
      </c>
      <c r="J32" s="45" t="s">
        <v>129</v>
      </c>
      <c r="K32" s="47">
        <v>1486</v>
      </c>
      <c r="L32" s="45">
        <v>605</v>
      </c>
      <c r="M32" s="45">
        <v>132</v>
      </c>
      <c r="N32" s="45">
        <v>53</v>
      </c>
      <c r="O32" s="45">
        <v>94</v>
      </c>
      <c r="P32" s="45">
        <v>46</v>
      </c>
      <c r="Q32" s="45">
        <v>13</v>
      </c>
      <c r="R32" s="45">
        <v>7</v>
      </c>
      <c r="S32" s="45" t="s">
        <v>129</v>
      </c>
      <c r="T32" s="162" t="s">
        <v>129</v>
      </c>
      <c r="U32" s="162"/>
      <c r="V32" s="45" t="s">
        <v>129</v>
      </c>
      <c r="W32" s="46" t="s">
        <v>129</v>
      </c>
    </row>
    <row r="33" spans="1:23" ht="15.75" customHeight="1">
      <c r="A33" s="43" t="s">
        <v>224</v>
      </c>
      <c r="B33" s="44" t="s">
        <v>191</v>
      </c>
      <c r="C33" s="45">
        <v>108</v>
      </c>
      <c r="D33" s="45">
        <v>60</v>
      </c>
      <c r="E33" s="45">
        <v>14</v>
      </c>
      <c r="F33" s="45">
        <v>10</v>
      </c>
      <c r="G33" s="45" t="s">
        <v>129</v>
      </c>
      <c r="H33" s="45" t="s">
        <v>129</v>
      </c>
      <c r="I33" s="45" t="s">
        <v>129</v>
      </c>
      <c r="J33" s="45" t="s">
        <v>129</v>
      </c>
      <c r="K33" s="45">
        <v>77</v>
      </c>
      <c r="L33" s="45">
        <v>46</v>
      </c>
      <c r="M33" s="45">
        <v>9</v>
      </c>
      <c r="N33" s="45">
        <v>7</v>
      </c>
      <c r="O33" s="45">
        <v>31</v>
      </c>
      <c r="P33" s="45">
        <v>14</v>
      </c>
      <c r="Q33" s="45">
        <v>5</v>
      </c>
      <c r="R33" s="45">
        <v>3</v>
      </c>
      <c r="S33" s="45" t="s">
        <v>129</v>
      </c>
      <c r="T33" s="162" t="s">
        <v>129</v>
      </c>
      <c r="U33" s="162"/>
      <c r="V33" s="45" t="s">
        <v>129</v>
      </c>
      <c r="W33" s="46" t="s">
        <v>129</v>
      </c>
    </row>
    <row r="34" spans="1:23" ht="27" customHeight="1">
      <c r="A34" s="43" t="s">
        <v>225</v>
      </c>
      <c r="B34" s="44" t="s">
        <v>193</v>
      </c>
      <c r="C34" s="47">
        <v>4393</v>
      </c>
      <c r="D34" s="45">
        <v>887</v>
      </c>
      <c r="E34" s="45">
        <v>462</v>
      </c>
      <c r="F34" s="45">
        <v>112</v>
      </c>
      <c r="G34" s="45" t="s">
        <v>129</v>
      </c>
      <c r="H34" s="45" t="s">
        <v>129</v>
      </c>
      <c r="I34" s="45" t="s">
        <v>129</v>
      </c>
      <c r="J34" s="45" t="s">
        <v>129</v>
      </c>
      <c r="K34" s="47">
        <v>3617</v>
      </c>
      <c r="L34" s="45">
        <v>740</v>
      </c>
      <c r="M34" s="45">
        <v>403</v>
      </c>
      <c r="N34" s="45">
        <v>106</v>
      </c>
      <c r="O34" s="45">
        <v>370</v>
      </c>
      <c r="P34" s="45">
        <v>69</v>
      </c>
      <c r="Q34" s="45">
        <v>59</v>
      </c>
      <c r="R34" s="45">
        <v>6</v>
      </c>
      <c r="S34" s="45">
        <v>406</v>
      </c>
      <c r="T34" s="162">
        <v>78</v>
      </c>
      <c r="U34" s="162"/>
      <c r="V34" s="45" t="s">
        <v>129</v>
      </c>
      <c r="W34" s="46" t="s">
        <v>129</v>
      </c>
    </row>
    <row r="35" spans="1:23" ht="15.75" customHeight="1">
      <c r="A35" s="43" t="s">
        <v>226</v>
      </c>
      <c r="B35" s="44" t="s">
        <v>195</v>
      </c>
      <c r="C35" s="45">
        <v>447</v>
      </c>
      <c r="D35" s="45">
        <v>216</v>
      </c>
      <c r="E35" s="45">
        <v>43</v>
      </c>
      <c r="F35" s="45">
        <v>12</v>
      </c>
      <c r="G35" s="45" t="s">
        <v>129</v>
      </c>
      <c r="H35" s="45" t="s">
        <v>129</v>
      </c>
      <c r="I35" s="45" t="s">
        <v>129</v>
      </c>
      <c r="J35" s="45" t="s">
        <v>129</v>
      </c>
      <c r="K35" s="45">
        <v>447</v>
      </c>
      <c r="L35" s="45">
        <v>216</v>
      </c>
      <c r="M35" s="45">
        <v>43</v>
      </c>
      <c r="N35" s="45">
        <v>12</v>
      </c>
      <c r="O35" s="45" t="s">
        <v>129</v>
      </c>
      <c r="P35" s="45" t="s">
        <v>129</v>
      </c>
      <c r="Q35" s="45" t="s">
        <v>129</v>
      </c>
      <c r="R35" s="45" t="s">
        <v>129</v>
      </c>
      <c r="S35" s="45" t="s">
        <v>129</v>
      </c>
      <c r="T35" s="162" t="s">
        <v>129</v>
      </c>
      <c r="U35" s="162"/>
      <c r="V35" s="45" t="s">
        <v>129</v>
      </c>
      <c r="W35" s="46" t="s">
        <v>129</v>
      </c>
    </row>
    <row r="36" spans="1:23" ht="15.75" customHeight="1">
      <c r="A36" s="43" t="s">
        <v>227</v>
      </c>
      <c r="B36" s="44" t="s">
        <v>228</v>
      </c>
      <c r="C36" s="47">
        <v>3300</v>
      </c>
      <c r="D36" s="47">
        <v>1946</v>
      </c>
      <c r="E36" s="47">
        <v>2386</v>
      </c>
      <c r="F36" s="47">
        <v>1472</v>
      </c>
      <c r="G36" s="45" t="s">
        <v>129</v>
      </c>
      <c r="H36" s="45" t="s">
        <v>129</v>
      </c>
      <c r="I36" s="45" t="s">
        <v>129</v>
      </c>
      <c r="J36" s="45" t="s">
        <v>129</v>
      </c>
      <c r="K36" s="47">
        <v>3300</v>
      </c>
      <c r="L36" s="47">
        <v>1946</v>
      </c>
      <c r="M36" s="47">
        <v>2386</v>
      </c>
      <c r="N36" s="47">
        <v>1472</v>
      </c>
      <c r="O36" s="45" t="s">
        <v>129</v>
      </c>
      <c r="P36" s="45" t="s">
        <v>129</v>
      </c>
      <c r="Q36" s="45" t="s">
        <v>129</v>
      </c>
      <c r="R36" s="45" t="s">
        <v>129</v>
      </c>
      <c r="S36" s="45" t="s">
        <v>129</v>
      </c>
      <c r="T36" s="162" t="s">
        <v>129</v>
      </c>
      <c r="U36" s="162"/>
      <c r="V36" s="45" t="s">
        <v>129</v>
      </c>
      <c r="W36" s="46" t="s">
        <v>129</v>
      </c>
    </row>
  </sheetData>
  <sheetProtection/>
  <mergeCells count="54">
    <mergeCell ref="C1:N1"/>
    <mergeCell ref="T36:U36"/>
    <mergeCell ref="T33:U33"/>
    <mergeCell ref="T34:U34"/>
    <mergeCell ref="T35:U35"/>
    <mergeCell ref="T30:U30"/>
    <mergeCell ref="T31:U31"/>
    <mergeCell ref="T32:U32"/>
    <mergeCell ref="T27:U27"/>
    <mergeCell ref="T28:U28"/>
    <mergeCell ref="T29:U29"/>
    <mergeCell ref="T24:U24"/>
    <mergeCell ref="T25:U25"/>
    <mergeCell ref="T26:U26"/>
    <mergeCell ref="T21:U21"/>
    <mergeCell ref="T22:U22"/>
    <mergeCell ref="T23:U23"/>
    <mergeCell ref="T18:U18"/>
    <mergeCell ref="T19:U19"/>
    <mergeCell ref="T20:U20"/>
    <mergeCell ref="T15:U15"/>
    <mergeCell ref="T16:U16"/>
    <mergeCell ref="T17:U17"/>
    <mergeCell ref="T12:U12"/>
    <mergeCell ref="T13:U13"/>
    <mergeCell ref="T14:U14"/>
    <mergeCell ref="T9:U9"/>
    <mergeCell ref="T10:U10"/>
    <mergeCell ref="T11:U11"/>
    <mergeCell ref="D5:D6"/>
    <mergeCell ref="E5:E6"/>
    <mergeCell ref="H5:H6"/>
    <mergeCell ref="I5:I6"/>
    <mergeCell ref="L5:L6"/>
    <mergeCell ref="M5:M6"/>
    <mergeCell ref="K4:K6"/>
    <mergeCell ref="G4:G6"/>
    <mergeCell ref="T7:U7"/>
    <mergeCell ref="L4:N4"/>
    <mergeCell ref="O4:O6"/>
    <mergeCell ref="P4:R4"/>
    <mergeCell ref="S4:S6"/>
    <mergeCell ref="T8:U8"/>
    <mergeCell ref="T4:W4"/>
    <mergeCell ref="V5:V6"/>
    <mergeCell ref="A3:W3"/>
    <mergeCell ref="A4:A6"/>
    <mergeCell ref="B4:B6"/>
    <mergeCell ref="C4:C6"/>
    <mergeCell ref="D4:F4"/>
    <mergeCell ref="P5:P6"/>
    <mergeCell ref="Q5:Q6"/>
    <mergeCell ref="T5:U6"/>
    <mergeCell ref="H4:J4"/>
  </mergeCells>
  <printOptions horizontalCentered="1"/>
  <pageMargins left="0" right="0" top="1" bottom="1" header="0.5" footer="0.5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W4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13.50390625" style="0" customWidth="1"/>
    <col min="2" max="2" width="4.75390625" style="0" customWidth="1"/>
    <col min="3" max="3" width="7.875" style="0" customWidth="1"/>
    <col min="4" max="10" width="6.875" style="0" customWidth="1"/>
    <col min="11" max="11" width="8.25390625" style="0" customWidth="1"/>
    <col min="12" max="22" width="6.875" style="0" customWidth="1"/>
    <col min="23" max="23" width="0.12890625" style="0" customWidth="1"/>
  </cols>
  <sheetData>
    <row r="1" spans="1:23" ht="22.5" customHeight="1">
      <c r="A1" s="152" t="s">
        <v>353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34"/>
    </row>
    <row r="2" spans="1:23" ht="18" customHeight="1">
      <c r="A2" s="164" t="s">
        <v>131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34"/>
    </row>
    <row r="3" spans="1:23" ht="16.5" customHeight="1">
      <c r="A3" s="164" t="s">
        <v>132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34"/>
    </row>
    <row r="4" spans="1:23" ht="18.75" customHeight="1">
      <c r="A4" s="154" t="s">
        <v>91</v>
      </c>
      <c r="B4" s="154" t="s">
        <v>133</v>
      </c>
      <c r="C4" s="154" t="s">
        <v>77</v>
      </c>
      <c r="D4" s="154"/>
      <c r="E4" s="154"/>
      <c r="F4" s="154"/>
      <c r="G4" s="154" t="s">
        <v>134</v>
      </c>
      <c r="H4" s="154"/>
      <c r="I4" s="154"/>
      <c r="J4" s="154"/>
      <c r="K4" s="154" t="s">
        <v>135</v>
      </c>
      <c r="L4" s="154"/>
      <c r="M4" s="154"/>
      <c r="N4" s="154"/>
      <c r="O4" s="154" t="s">
        <v>136</v>
      </c>
      <c r="P4" s="154"/>
      <c r="Q4" s="154"/>
      <c r="R4" s="154"/>
      <c r="S4" s="165" t="s">
        <v>137</v>
      </c>
      <c r="T4" s="165"/>
      <c r="U4" s="165"/>
      <c r="V4" s="165"/>
      <c r="W4" s="165"/>
    </row>
    <row r="5" spans="1:23" ht="15" customHeight="1">
      <c r="A5" s="154"/>
      <c r="B5" s="154"/>
      <c r="C5" s="154" t="s">
        <v>14</v>
      </c>
      <c r="D5" s="36" t="s">
        <v>129</v>
      </c>
      <c r="E5" s="155" t="s">
        <v>138</v>
      </c>
      <c r="F5" s="155"/>
      <c r="G5" s="154" t="s">
        <v>14</v>
      </c>
      <c r="H5" s="36" t="s">
        <v>129</v>
      </c>
      <c r="I5" s="155" t="s">
        <v>138</v>
      </c>
      <c r="J5" s="155"/>
      <c r="K5" s="154" t="s">
        <v>14</v>
      </c>
      <c r="L5" s="36" t="s">
        <v>129</v>
      </c>
      <c r="M5" s="155" t="s">
        <v>138</v>
      </c>
      <c r="N5" s="155"/>
      <c r="O5" s="154" t="s">
        <v>14</v>
      </c>
      <c r="P5" s="36" t="s">
        <v>129</v>
      </c>
      <c r="Q5" s="157" t="s">
        <v>138</v>
      </c>
      <c r="R5" s="157"/>
      <c r="S5" s="154" t="s">
        <v>14</v>
      </c>
      <c r="T5" s="36" t="s">
        <v>129</v>
      </c>
      <c r="U5" s="161" t="s">
        <v>138</v>
      </c>
      <c r="V5" s="161"/>
      <c r="W5" s="161"/>
    </row>
    <row r="6" spans="1:23" ht="14.25" customHeight="1">
      <c r="A6" s="154"/>
      <c r="B6" s="154"/>
      <c r="C6" s="154"/>
      <c r="D6" s="35" t="s">
        <v>90</v>
      </c>
      <c r="E6" s="35" t="s">
        <v>14</v>
      </c>
      <c r="F6" s="35" t="s">
        <v>90</v>
      </c>
      <c r="G6" s="154"/>
      <c r="H6" s="35" t="s">
        <v>90</v>
      </c>
      <c r="I6" s="35" t="s">
        <v>14</v>
      </c>
      <c r="J6" s="35" t="s">
        <v>90</v>
      </c>
      <c r="K6" s="154"/>
      <c r="L6" s="35" t="s">
        <v>90</v>
      </c>
      <c r="M6" s="35" t="s">
        <v>14</v>
      </c>
      <c r="N6" s="35" t="s">
        <v>90</v>
      </c>
      <c r="O6" s="154"/>
      <c r="P6" s="35" t="s">
        <v>90</v>
      </c>
      <c r="Q6" s="35" t="s">
        <v>14</v>
      </c>
      <c r="R6" s="35" t="s">
        <v>90</v>
      </c>
      <c r="S6" s="154"/>
      <c r="T6" s="35" t="s">
        <v>90</v>
      </c>
      <c r="U6" s="35" t="s">
        <v>14</v>
      </c>
      <c r="V6" s="165" t="s">
        <v>90</v>
      </c>
      <c r="W6" s="165"/>
    </row>
    <row r="7" spans="1:23" ht="15.75" customHeight="1">
      <c r="A7" s="38" t="s">
        <v>139</v>
      </c>
      <c r="B7" s="38" t="s">
        <v>140</v>
      </c>
      <c r="C7" s="38" t="s">
        <v>141</v>
      </c>
      <c r="D7" s="38" t="s">
        <v>142</v>
      </c>
      <c r="E7" s="38" t="s">
        <v>143</v>
      </c>
      <c r="F7" s="38" t="s">
        <v>144</v>
      </c>
      <c r="G7" s="38" t="s">
        <v>145</v>
      </c>
      <c r="H7" s="38" t="s">
        <v>146</v>
      </c>
      <c r="I7" s="38" t="s">
        <v>147</v>
      </c>
      <c r="J7" s="38" t="s">
        <v>148</v>
      </c>
      <c r="K7" s="38" t="s">
        <v>149</v>
      </c>
      <c r="L7" s="38" t="s">
        <v>150</v>
      </c>
      <c r="M7" s="38" t="s">
        <v>151</v>
      </c>
      <c r="N7" s="38" t="s">
        <v>152</v>
      </c>
      <c r="O7" s="38" t="s">
        <v>153</v>
      </c>
      <c r="P7" s="38" t="s">
        <v>154</v>
      </c>
      <c r="Q7" s="38" t="s">
        <v>155</v>
      </c>
      <c r="R7" s="38" t="s">
        <v>156</v>
      </c>
      <c r="S7" s="38" t="s">
        <v>157</v>
      </c>
      <c r="T7" s="38" t="s">
        <v>158</v>
      </c>
      <c r="U7" s="38" t="s">
        <v>159</v>
      </c>
      <c r="V7" s="153" t="s">
        <v>160</v>
      </c>
      <c r="W7" s="153"/>
    </row>
    <row r="8" spans="1:23" ht="21" customHeight="1">
      <c r="A8" s="39" t="s">
        <v>14</v>
      </c>
      <c r="B8" s="40" t="s">
        <v>141</v>
      </c>
      <c r="C8" s="41">
        <v>148446</v>
      </c>
      <c r="D8" s="41">
        <v>90573</v>
      </c>
      <c r="E8" s="41">
        <v>17566</v>
      </c>
      <c r="F8" s="41">
        <v>10554</v>
      </c>
      <c r="G8" s="42">
        <v>98</v>
      </c>
      <c r="H8" s="42">
        <v>14</v>
      </c>
      <c r="I8" s="42">
        <v>64</v>
      </c>
      <c r="J8" s="42">
        <v>5</v>
      </c>
      <c r="K8" s="41">
        <v>119203</v>
      </c>
      <c r="L8" s="41">
        <v>71622</v>
      </c>
      <c r="M8" s="41">
        <v>14002</v>
      </c>
      <c r="N8" s="41">
        <v>8197</v>
      </c>
      <c r="O8" s="41">
        <v>25753</v>
      </c>
      <c r="P8" s="41">
        <v>17066</v>
      </c>
      <c r="Q8" s="41">
        <v>3398</v>
      </c>
      <c r="R8" s="41">
        <v>2288</v>
      </c>
      <c r="S8" s="41">
        <v>3392</v>
      </c>
      <c r="T8" s="41">
        <v>1871</v>
      </c>
      <c r="U8" s="42">
        <v>102</v>
      </c>
      <c r="V8" s="166">
        <v>64</v>
      </c>
      <c r="W8" s="166"/>
    </row>
    <row r="9" spans="1:23" ht="19.5" customHeight="1">
      <c r="A9" s="43" t="s">
        <v>161</v>
      </c>
      <c r="B9" s="44" t="s">
        <v>142</v>
      </c>
      <c r="C9" s="45">
        <v>8</v>
      </c>
      <c r="D9" s="45">
        <v>7</v>
      </c>
      <c r="E9" s="45" t="s">
        <v>129</v>
      </c>
      <c r="F9" s="45" t="s">
        <v>129</v>
      </c>
      <c r="G9" s="45" t="s">
        <v>129</v>
      </c>
      <c r="H9" s="45" t="s">
        <v>129</v>
      </c>
      <c r="I9" s="45" t="s">
        <v>129</v>
      </c>
      <c r="J9" s="45" t="s">
        <v>129</v>
      </c>
      <c r="K9" s="45">
        <v>4</v>
      </c>
      <c r="L9" s="45">
        <v>3</v>
      </c>
      <c r="M9" s="45" t="s">
        <v>129</v>
      </c>
      <c r="N9" s="45" t="s">
        <v>129</v>
      </c>
      <c r="O9" s="45">
        <v>2</v>
      </c>
      <c r="P9" s="45">
        <v>2</v>
      </c>
      <c r="Q9" s="45" t="s">
        <v>129</v>
      </c>
      <c r="R9" s="45" t="s">
        <v>129</v>
      </c>
      <c r="S9" s="45">
        <v>2</v>
      </c>
      <c r="T9" s="45">
        <v>2</v>
      </c>
      <c r="U9" s="45" t="s">
        <v>129</v>
      </c>
      <c r="V9" s="167" t="s">
        <v>129</v>
      </c>
      <c r="W9" s="167"/>
    </row>
    <row r="10" spans="1:23" ht="19.5" customHeight="1">
      <c r="A10" s="43" t="s">
        <v>162</v>
      </c>
      <c r="B10" s="44" t="s">
        <v>143</v>
      </c>
      <c r="C10" s="45">
        <v>10</v>
      </c>
      <c r="D10" s="45">
        <v>6</v>
      </c>
      <c r="E10" s="45">
        <v>3</v>
      </c>
      <c r="F10" s="45">
        <v>2</v>
      </c>
      <c r="G10" s="45" t="s">
        <v>129</v>
      </c>
      <c r="H10" s="45" t="s">
        <v>129</v>
      </c>
      <c r="I10" s="45" t="s">
        <v>129</v>
      </c>
      <c r="J10" s="45" t="s">
        <v>129</v>
      </c>
      <c r="K10" s="45">
        <v>4</v>
      </c>
      <c r="L10" s="45">
        <v>3</v>
      </c>
      <c r="M10" s="45">
        <v>3</v>
      </c>
      <c r="N10" s="45">
        <v>2</v>
      </c>
      <c r="O10" s="45">
        <v>4</v>
      </c>
      <c r="P10" s="45">
        <v>2</v>
      </c>
      <c r="Q10" s="45" t="s">
        <v>129</v>
      </c>
      <c r="R10" s="45" t="s">
        <v>129</v>
      </c>
      <c r="S10" s="45">
        <v>2</v>
      </c>
      <c r="T10" s="45">
        <v>1</v>
      </c>
      <c r="U10" s="45" t="s">
        <v>129</v>
      </c>
      <c r="V10" s="167" t="s">
        <v>129</v>
      </c>
      <c r="W10" s="167"/>
    </row>
    <row r="11" spans="1:23" ht="19.5" customHeight="1">
      <c r="A11" s="43" t="s">
        <v>163</v>
      </c>
      <c r="B11" s="44" t="s">
        <v>144</v>
      </c>
      <c r="C11" s="45">
        <v>81</v>
      </c>
      <c r="D11" s="45">
        <v>45</v>
      </c>
      <c r="E11" s="45">
        <v>75</v>
      </c>
      <c r="F11" s="45">
        <v>39</v>
      </c>
      <c r="G11" s="45" t="s">
        <v>129</v>
      </c>
      <c r="H11" s="45" t="s">
        <v>129</v>
      </c>
      <c r="I11" s="45" t="s">
        <v>129</v>
      </c>
      <c r="J11" s="45" t="s">
        <v>129</v>
      </c>
      <c r="K11" s="45">
        <v>81</v>
      </c>
      <c r="L11" s="45">
        <v>45</v>
      </c>
      <c r="M11" s="45">
        <v>75</v>
      </c>
      <c r="N11" s="45">
        <v>39</v>
      </c>
      <c r="O11" s="45" t="s">
        <v>129</v>
      </c>
      <c r="P11" s="45" t="s">
        <v>129</v>
      </c>
      <c r="Q11" s="45" t="s">
        <v>129</v>
      </c>
      <c r="R11" s="45" t="s">
        <v>129</v>
      </c>
      <c r="S11" s="45" t="s">
        <v>129</v>
      </c>
      <c r="T11" s="45" t="s">
        <v>129</v>
      </c>
      <c r="U11" s="45" t="s">
        <v>129</v>
      </c>
      <c r="V11" s="167" t="s">
        <v>129</v>
      </c>
      <c r="W11" s="167"/>
    </row>
    <row r="12" spans="1:23" ht="19.5" customHeight="1">
      <c r="A12" s="43" t="s">
        <v>164</v>
      </c>
      <c r="B12" s="44" t="s">
        <v>145</v>
      </c>
      <c r="C12" s="47">
        <v>1768</v>
      </c>
      <c r="D12" s="47">
        <v>1034</v>
      </c>
      <c r="E12" s="47">
        <v>1230</v>
      </c>
      <c r="F12" s="45">
        <v>683</v>
      </c>
      <c r="G12" s="45">
        <v>12</v>
      </c>
      <c r="H12" s="45" t="s">
        <v>129</v>
      </c>
      <c r="I12" s="45">
        <v>10</v>
      </c>
      <c r="J12" s="45" t="s">
        <v>129</v>
      </c>
      <c r="K12" s="47">
        <v>1754</v>
      </c>
      <c r="L12" s="47">
        <v>1032</v>
      </c>
      <c r="M12" s="47">
        <v>1220</v>
      </c>
      <c r="N12" s="45">
        <v>683</v>
      </c>
      <c r="O12" s="45">
        <v>1</v>
      </c>
      <c r="P12" s="45">
        <v>1</v>
      </c>
      <c r="Q12" s="45" t="s">
        <v>129</v>
      </c>
      <c r="R12" s="45" t="s">
        <v>129</v>
      </c>
      <c r="S12" s="45">
        <v>1</v>
      </c>
      <c r="T12" s="45">
        <v>1</v>
      </c>
      <c r="U12" s="45" t="s">
        <v>129</v>
      </c>
      <c r="V12" s="167" t="s">
        <v>129</v>
      </c>
      <c r="W12" s="167"/>
    </row>
    <row r="13" spans="1:23" ht="19.5" customHeight="1">
      <c r="A13" s="43" t="s">
        <v>165</v>
      </c>
      <c r="B13" s="44" t="s">
        <v>146</v>
      </c>
      <c r="C13" s="47">
        <v>15586</v>
      </c>
      <c r="D13" s="47">
        <v>9584</v>
      </c>
      <c r="E13" s="47">
        <v>6610</v>
      </c>
      <c r="F13" s="47">
        <v>3832</v>
      </c>
      <c r="G13" s="45">
        <v>53</v>
      </c>
      <c r="H13" s="45">
        <v>11</v>
      </c>
      <c r="I13" s="45">
        <v>32</v>
      </c>
      <c r="J13" s="45">
        <v>4</v>
      </c>
      <c r="K13" s="47">
        <v>15533</v>
      </c>
      <c r="L13" s="47">
        <v>9573</v>
      </c>
      <c r="M13" s="47">
        <v>6578</v>
      </c>
      <c r="N13" s="47">
        <v>3828</v>
      </c>
      <c r="O13" s="45" t="s">
        <v>129</v>
      </c>
      <c r="P13" s="45" t="s">
        <v>129</v>
      </c>
      <c r="Q13" s="45" t="s">
        <v>129</v>
      </c>
      <c r="R13" s="45" t="s">
        <v>129</v>
      </c>
      <c r="S13" s="45" t="s">
        <v>129</v>
      </c>
      <c r="T13" s="45" t="s">
        <v>129</v>
      </c>
      <c r="U13" s="45" t="s">
        <v>129</v>
      </c>
      <c r="V13" s="167" t="s">
        <v>129</v>
      </c>
      <c r="W13" s="167"/>
    </row>
    <row r="14" spans="1:23" ht="19.5" customHeight="1">
      <c r="A14" s="43" t="s">
        <v>166</v>
      </c>
      <c r="B14" s="44" t="s">
        <v>147</v>
      </c>
      <c r="C14" s="47">
        <v>19530</v>
      </c>
      <c r="D14" s="47">
        <v>11886</v>
      </c>
      <c r="E14" s="47">
        <v>2204</v>
      </c>
      <c r="F14" s="47">
        <v>1234</v>
      </c>
      <c r="G14" s="45">
        <v>31</v>
      </c>
      <c r="H14" s="45">
        <v>2</v>
      </c>
      <c r="I14" s="45">
        <v>21</v>
      </c>
      <c r="J14" s="45">
        <v>1</v>
      </c>
      <c r="K14" s="47">
        <v>19499</v>
      </c>
      <c r="L14" s="47">
        <v>11884</v>
      </c>
      <c r="M14" s="47">
        <v>2183</v>
      </c>
      <c r="N14" s="47">
        <v>1233</v>
      </c>
      <c r="O14" s="45" t="s">
        <v>129</v>
      </c>
      <c r="P14" s="45" t="s">
        <v>129</v>
      </c>
      <c r="Q14" s="45" t="s">
        <v>129</v>
      </c>
      <c r="R14" s="45" t="s">
        <v>129</v>
      </c>
      <c r="S14" s="45" t="s">
        <v>129</v>
      </c>
      <c r="T14" s="45" t="s">
        <v>129</v>
      </c>
      <c r="U14" s="45" t="s">
        <v>129</v>
      </c>
      <c r="V14" s="167" t="s">
        <v>129</v>
      </c>
      <c r="W14" s="167"/>
    </row>
    <row r="15" spans="1:23" ht="19.5" customHeight="1">
      <c r="A15" s="43" t="s">
        <v>167</v>
      </c>
      <c r="B15" s="44" t="s">
        <v>148</v>
      </c>
      <c r="C15" s="47">
        <v>20773</v>
      </c>
      <c r="D15" s="47">
        <v>12635</v>
      </c>
      <c r="E15" s="47">
        <v>1081</v>
      </c>
      <c r="F15" s="45">
        <v>564</v>
      </c>
      <c r="G15" s="45">
        <v>2</v>
      </c>
      <c r="H15" s="45">
        <v>1</v>
      </c>
      <c r="I15" s="45">
        <v>1</v>
      </c>
      <c r="J15" s="45" t="s">
        <v>129</v>
      </c>
      <c r="K15" s="47">
        <v>20764</v>
      </c>
      <c r="L15" s="47">
        <v>12629</v>
      </c>
      <c r="M15" s="47">
        <v>1077</v>
      </c>
      <c r="N15" s="45">
        <v>562</v>
      </c>
      <c r="O15" s="45">
        <v>7</v>
      </c>
      <c r="P15" s="45">
        <v>5</v>
      </c>
      <c r="Q15" s="45">
        <v>3</v>
      </c>
      <c r="R15" s="45">
        <v>2</v>
      </c>
      <c r="S15" s="45" t="s">
        <v>129</v>
      </c>
      <c r="T15" s="45" t="s">
        <v>129</v>
      </c>
      <c r="U15" s="45" t="s">
        <v>129</v>
      </c>
      <c r="V15" s="167" t="s">
        <v>129</v>
      </c>
      <c r="W15" s="167"/>
    </row>
    <row r="16" spans="1:23" ht="19.5" customHeight="1">
      <c r="A16" s="43" t="s">
        <v>168</v>
      </c>
      <c r="B16" s="44" t="s">
        <v>149</v>
      </c>
      <c r="C16" s="47">
        <v>18422</v>
      </c>
      <c r="D16" s="47">
        <v>11203</v>
      </c>
      <c r="E16" s="45">
        <v>648</v>
      </c>
      <c r="F16" s="45">
        <v>360</v>
      </c>
      <c r="G16" s="45" t="s">
        <v>129</v>
      </c>
      <c r="H16" s="45" t="s">
        <v>129</v>
      </c>
      <c r="I16" s="45" t="s">
        <v>129</v>
      </c>
      <c r="J16" s="45" t="s">
        <v>129</v>
      </c>
      <c r="K16" s="47">
        <v>18314</v>
      </c>
      <c r="L16" s="47">
        <v>11123</v>
      </c>
      <c r="M16" s="45">
        <v>599</v>
      </c>
      <c r="N16" s="45">
        <v>328</v>
      </c>
      <c r="O16" s="45">
        <v>108</v>
      </c>
      <c r="P16" s="45">
        <v>80</v>
      </c>
      <c r="Q16" s="45">
        <v>49</v>
      </c>
      <c r="R16" s="45">
        <v>32</v>
      </c>
      <c r="S16" s="45" t="s">
        <v>129</v>
      </c>
      <c r="T16" s="45" t="s">
        <v>129</v>
      </c>
      <c r="U16" s="45" t="s">
        <v>129</v>
      </c>
      <c r="V16" s="167" t="s">
        <v>129</v>
      </c>
      <c r="W16" s="167"/>
    </row>
    <row r="17" spans="1:23" ht="19.5" customHeight="1">
      <c r="A17" s="43" t="s">
        <v>169</v>
      </c>
      <c r="B17" s="44" t="s">
        <v>150</v>
      </c>
      <c r="C17" s="47">
        <v>10441</v>
      </c>
      <c r="D17" s="47">
        <v>6292</v>
      </c>
      <c r="E17" s="45">
        <v>409</v>
      </c>
      <c r="F17" s="45">
        <v>228</v>
      </c>
      <c r="G17" s="45" t="s">
        <v>129</v>
      </c>
      <c r="H17" s="45" t="s">
        <v>129</v>
      </c>
      <c r="I17" s="45" t="s">
        <v>129</v>
      </c>
      <c r="J17" s="45" t="s">
        <v>129</v>
      </c>
      <c r="K17" s="47">
        <v>10020</v>
      </c>
      <c r="L17" s="47">
        <v>5998</v>
      </c>
      <c r="M17" s="45">
        <v>259</v>
      </c>
      <c r="N17" s="45">
        <v>125</v>
      </c>
      <c r="O17" s="45">
        <v>420</v>
      </c>
      <c r="P17" s="45">
        <v>294</v>
      </c>
      <c r="Q17" s="45">
        <v>150</v>
      </c>
      <c r="R17" s="45">
        <v>103</v>
      </c>
      <c r="S17" s="45">
        <v>1</v>
      </c>
      <c r="T17" s="45" t="s">
        <v>129</v>
      </c>
      <c r="U17" s="45" t="s">
        <v>129</v>
      </c>
      <c r="V17" s="167" t="s">
        <v>129</v>
      </c>
      <c r="W17" s="167"/>
    </row>
    <row r="18" spans="1:23" ht="19.5" customHeight="1">
      <c r="A18" s="43" t="s">
        <v>170</v>
      </c>
      <c r="B18" s="44" t="s">
        <v>151</v>
      </c>
      <c r="C18" s="47">
        <v>7171</v>
      </c>
      <c r="D18" s="47">
        <v>4256</v>
      </c>
      <c r="E18" s="45">
        <v>397</v>
      </c>
      <c r="F18" s="45">
        <v>265</v>
      </c>
      <c r="G18" s="45" t="s">
        <v>129</v>
      </c>
      <c r="H18" s="45" t="s">
        <v>129</v>
      </c>
      <c r="I18" s="45" t="s">
        <v>129</v>
      </c>
      <c r="J18" s="45" t="s">
        <v>129</v>
      </c>
      <c r="K18" s="47">
        <v>6413</v>
      </c>
      <c r="L18" s="47">
        <v>3724</v>
      </c>
      <c r="M18" s="45">
        <v>179</v>
      </c>
      <c r="N18" s="45">
        <v>115</v>
      </c>
      <c r="O18" s="45">
        <v>757</v>
      </c>
      <c r="P18" s="45">
        <v>531</v>
      </c>
      <c r="Q18" s="45">
        <v>218</v>
      </c>
      <c r="R18" s="45">
        <v>150</v>
      </c>
      <c r="S18" s="45">
        <v>1</v>
      </c>
      <c r="T18" s="45">
        <v>1</v>
      </c>
      <c r="U18" s="45" t="s">
        <v>129</v>
      </c>
      <c r="V18" s="167" t="s">
        <v>129</v>
      </c>
      <c r="W18" s="167"/>
    </row>
    <row r="19" spans="1:23" ht="19.5" customHeight="1">
      <c r="A19" s="43" t="s">
        <v>171</v>
      </c>
      <c r="B19" s="44" t="s">
        <v>152</v>
      </c>
      <c r="C19" s="47">
        <v>5112</v>
      </c>
      <c r="D19" s="47">
        <v>2943</v>
      </c>
      <c r="E19" s="45">
        <v>325</v>
      </c>
      <c r="F19" s="45">
        <v>213</v>
      </c>
      <c r="G19" s="45" t="s">
        <v>129</v>
      </c>
      <c r="H19" s="45" t="s">
        <v>129</v>
      </c>
      <c r="I19" s="45" t="s">
        <v>129</v>
      </c>
      <c r="J19" s="45" t="s">
        <v>129</v>
      </c>
      <c r="K19" s="47">
        <v>4106</v>
      </c>
      <c r="L19" s="47">
        <v>2271</v>
      </c>
      <c r="M19" s="45">
        <v>132</v>
      </c>
      <c r="N19" s="45">
        <v>81</v>
      </c>
      <c r="O19" s="45">
        <v>999</v>
      </c>
      <c r="P19" s="45">
        <v>666</v>
      </c>
      <c r="Q19" s="45">
        <v>189</v>
      </c>
      <c r="R19" s="45">
        <v>129</v>
      </c>
      <c r="S19" s="45">
        <v>7</v>
      </c>
      <c r="T19" s="45">
        <v>6</v>
      </c>
      <c r="U19" s="45">
        <v>4</v>
      </c>
      <c r="V19" s="167">
        <v>3</v>
      </c>
      <c r="W19" s="167"/>
    </row>
    <row r="20" spans="1:23" ht="19.5" customHeight="1">
      <c r="A20" s="43" t="s">
        <v>172</v>
      </c>
      <c r="B20" s="44" t="s">
        <v>153</v>
      </c>
      <c r="C20" s="47">
        <v>4374</v>
      </c>
      <c r="D20" s="47">
        <v>2543</v>
      </c>
      <c r="E20" s="45">
        <v>328</v>
      </c>
      <c r="F20" s="45">
        <v>233</v>
      </c>
      <c r="G20" s="45" t="s">
        <v>129</v>
      </c>
      <c r="H20" s="45" t="s">
        <v>129</v>
      </c>
      <c r="I20" s="45" t="s">
        <v>129</v>
      </c>
      <c r="J20" s="45" t="s">
        <v>129</v>
      </c>
      <c r="K20" s="47">
        <v>3326</v>
      </c>
      <c r="L20" s="47">
        <v>1825</v>
      </c>
      <c r="M20" s="45">
        <v>139</v>
      </c>
      <c r="N20" s="45">
        <v>103</v>
      </c>
      <c r="O20" s="47">
        <v>1038</v>
      </c>
      <c r="P20" s="45">
        <v>712</v>
      </c>
      <c r="Q20" s="45">
        <v>188</v>
      </c>
      <c r="R20" s="45">
        <v>129</v>
      </c>
      <c r="S20" s="45">
        <v>10</v>
      </c>
      <c r="T20" s="45">
        <v>6</v>
      </c>
      <c r="U20" s="45">
        <v>1</v>
      </c>
      <c r="V20" s="167">
        <v>1</v>
      </c>
      <c r="W20" s="167"/>
    </row>
    <row r="21" spans="1:23" ht="19.5" customHeight="1">
      <c r="A21" s="43" t="s">
        <v>173</v>
      </c>
      <c r="B21" s="44" t="s">
        <v>154</v>
      </c>
      <c r="C21" s="47">
        <v>3714</v>
      </c>
      <c r="D21" s="47">
        <v>2227</v>
      </c>
      <c r="E21" s="45">
        <v>252</v>
      </c>
      <c r="F21" s="45">
        <v>169</v>
      </c>
      <c r="G21" s="45" t="s">
        <v>129</v>
      </c>
      <c r="H21" s="45" t="s">
        <v>129</v>
      </c>
      <c r="I21" s="45" t="s">
        <v>129</v>
      </c>
      <c r="J21" s="45" t="s">
        <v>129</v>
      </c>
      <c r="K21" s="47">
        <v>2581</v>
      </c>
      <c r="L21" s="47">
        <v>1470</v>
      </c>
      <c r="M21" s="45">
        <v>95</v>
      </c>
      <c r="N21" s="45">
        <v>61</v>
      </c>
      <c r="O21" s="47">
        <v>1119</v>
      </c>
      <c r="P21" s="45">
        <v>750</v>
      </c>
      <c r="Q21" s="45">
        <v>155</v>
      </c>
      <c r="R21" s="45">
        <v>107</v>
      </c>
      <c r="S21" s="45">
        <v>14</v>
      </c>
      <c r="T21" s="45">
        <v>7</v>
      </c>
      <c r="U21" s="45">
        <v>2</v>
      </c>
      <c r="V21" s="167">
        <v>1</v>
      </c>
      <c r="W21" s="167"/>
    </row>
    <row r="22" spans="1:23" ht="19.5" customHeight="1">
      <c r="A22" s="43" t="s">
        <v>174</v>
      </c>
      <c r="B22" s="44" t="s">
        <v>155</v>
      </c>
      <c r="C22" s="47">
        <v>3810</v>
      </c>
      <c r="D22" s="47">
        <v>2325</v>
      </c>
      <c r="E22" s="45">
        <v>360</v>
      </c>
      <c r="F22" s="45">
        <v>250</v>
      </c>
      <c r="G22" s="45" t="s">
        <v>129</v>
      </c>
      <c r="H22" s="45" t="s">
        <v>129</v>
      </c>
      <c r="I22" s="45" t="s">
        <v>129</v>
      </c>
      <c r="J22" s="45" t="s">
        <v>129</v>
      </c>
      <c r="K22" s="47">
        <v>2327</v>
      </c>
      <c r="L22" s="47">
        <v>1297</v>
      </c>
      <c r="M22" s="45">
        <v>136</v>
      </c>
      <c r="N22" s="45">
        <v>94</v>
      </c>
      <c r="O22" s="47">
        <v>1452</v>
      </c>
      <c r="P22" s="47">
        <v>1008</v>
      </c>
      <c r="Q22" s="45">
        <v>220</v>
      </c>
      <c r="R22" s="45">
        <v>155</v>
      </c>
      <c r="S22" s="45">
        <v>31</v>
      </c>
      <c r="T22" s="45">
        <v>20</v>
      </c>
      <c r="U22" s="45">
        <v>4</v>
      </c>
      <c r="V22" s="167">
        <v>1</v>
      </c>
      <c r="W22" s="167"/>
    </row>
    <row r="23" spans="1:23" ht="19.5" customHeight="1">
      <c r="A23" s="43" t="s">
        <v>175</v>
      </c>
      <c r="B23" s="44" t="s">
        <v>156</v>
      </c>
      <c r="C23" s="47">
        <v>3799</v>
      </c>
      <c r="D23" s="47">
        <v>2329</v>
      </c>
      <c r="E23" s="45">
        <v>388</v>
      </c>
      <c r="F23" s="45">
        <v>280</v>
      </c>
      <c r="G23" s="45" t="s">
        <v>129</v>
      </c>
      <c r="H23" s="45" t="s">
        <v>129</v>
      </c>
      <c r="I23" s="45" t="s">
        <v>129</v>
      </c>
      <c r="J23" s="45" t="s">
        <v>129</v>
      </c>
      <c r="K23" s="47">
        <v>2068</v>
      </c>
      <c r="L23" s="47">
        <v>1155</v>
      </c>
      <c r="M23" s="45">
        <v>159</v>
      </c>
      <c r="N23" s="45">
        <v>115</v>
      </c>
      <c r="O23" s="47">
        <v>1678</v>
      </c>
      <c r="P23" s="47">
        <v>1139</v>
      </c>
      <c r="Q23" s="45">
        <v>225</v>
      </c>
      <c r="R23" s="45">
        <v>162</v>
      </c>
      <c r="S23" s="45">
        <v>53</v>
      </c>
      <c r="T23" s="45">
        <v>35</v>
      </c>
      <c r="U23" s="45">
        <v>4</v>
      </c>
      <c r="V23" s="167">
        <v>3</v>
      </c>
      <c r="W23" s="167"/>
    </row>
    <row r="24" spans="1:23" ht="19.5" customHeight="1">
      <c r="A24" s="43" t="s">
        <v>176</v>
      </c>
      <c r="B24" s="44" t="s">
        <v>157</v>
      </c>
      <c r="C24" s="47">
        <v>3707</v>
      </c>
      <c r="D24" s="47">
        <v>2242</v>
      </c>
      <c r="E24" s="45">
        <v>365</v>
      </c>
      <c r="F24" s="45">
        <v>250</v>
      </c>
      <c r="G24" s="45" t="s">
        <v>129</v>
      </c>
      <c r="H24" s="45" t="s">
        <v>129</v>
      </c>
      <c r="I24" s="45" t="s">
        <v>129</v>
      </c>
      <c r="J24" s="45" t="s">
        <v>129</v>
      </c>
      <c r="K24" s="47">
        <v>1897</v>
      </c>
      <c r="L24" s="47">
        <v>1057</v>
      </c>
      <c r="M24" s="45">
        <v>138</v>
      </c>
      <c r="N24" s="45">
        <v>94</v>
      </c>
      <c r="O24" s="47">
        <v>1739</v>
      </c>
      <c r="P24" s="47">
        <v>1149</v>
      </c>
      <c r="Q24" s="45">
        <v>224</v>
      </c>
      <c r="R24" s="45">
        <v>154</v>
      </c>
      <c r="S24" s="45">
        <v>71</v>
      </c>
      <c r="T24" s="45">
        <v>36</v>
      </c>
      <c r="U24" s="45">
        <v>3</v>
      </c>
      <c r="V24" s="167">
        <v>2</v>
      </c>
      <c r="W24" s="167"/>
    </row>
    <row r="25" spans="1:23" ht="19.5" customHeight="1">
      <c r="A25" s="43" t="s">
        <v>177</v>
      </c>
      <c r="B25" s="44" t="s">
        <v>158</v>
      </c>
      <c r="C25" s="47">
        <v>3546</v>
      </c>
      <c r="D25" s="47">
        <v>2259</v>
      </c>
      <c r="E25" s="45">
        <v>384</v>
      </c>
      <c r="F25" s="45">
        <v>264</v>
      </c>
      <c r="G25" s="45" t="s">
        <v>129</v>
      </c>
      <c r="H25" s="45" t="s">
        <v>129</v>
      </c>
      <c r="I25" s="45" t="s">
        <v>129</v>
      </c>
      <c r="J25" s="45" t="s">
        <v>129</v>
      </c>
      <c r="K25" s="47">
        <v>1647</v>
      </c>
      <c r="L25" s="47">
        <v>1002</v>
      </c>
      <c r="M25" s="45">
        <v>141</v>
      </c>
      <c r="N25" s="45">
        <v>107</v>
      </c>
      <c r="O25" s="47">
        <v>1806</v>
      </c>
      <c r="P25" s="47">
        <v>1197</v>
      </c>
      <c r="Q25" s="45">
        <v>241</v>
      </c>
      <c r="R25" s="45">
        <v>156</v>
      </c>
      <c r="S25" s="45">
        <v>93</v>
      </c>
      <c r="T25" s="45">
        <v>60</v>
      </c>
      <c r="U25" s="45">
        <v>2</v>
      </c>
      <c r="V25" s="167">
        <v>1</v>
      </c>
      <c r="W25" s="167"/>
    </row>
    <row r="26" spans="1:23" ht="19.5" customHeight="1">
      <c r="A26" s="43" t="s">
        <v>178</v>
      </c>
      <c r="B26" s="44" t="s">
        <v>159</v>
      </c>
      <c r="C26" s="47">
        <v>3269</v>
      </c>
      <c r="D26" s="47">
        <v>2072</v>
      </c>
      <c r="E26" s="45">
        <v>372</v>
      </c>
      <c r="F26" s="45">
        <v>250</v>
      </c>
      <c r="G26" s="45" t="s">
        <v>129</v>
      </c>
      <c r="H26" s="45" t="s">
        <v>129</v>
      </c>
      <c r="I26" s="45" t="s">
        <v>129</v>
      </c>
      <c r="J26" s="45" t="s">
        <v>129</v>
      </c>
      <c r="K26" s="47">
        <v>1437</v>
      </c>
      <c r="L26" s="45">
        <v>846</v>
      </c>
      <c r="M26" s="45">
        <v>133</v>
      </c>
      <c r="N26" s="45">
        <v>95</v>
      </c>
      <c r="O26" s="47">
        <v>1725</v>
      </c>
      <c r="P26" s="47">
        <v>1157</v>
      </c>
      <c r="Q26" s="45">
        <v>230</v>
      </c>
      <c r="R26" s="45">
        <v>148</v>
      </c>
      <c r="S26" s="45">
        <v>107</v>
      </c>
      <c r="T26" s="45">
        <v>69</v>
      </c>
      <c r="U26" s="45">
        <v>9</v>
      </c>
      <c r="V26" s="167">
        <v>7</v>
      </c>
      <c r="W26" s="167"/>
    </row>
    <row r="27" spans="1:23" ht="19.5" customHeight="1">
      <c r="A27" s="43" t="s">
        <v>179</v>
      </c>
      <c r="B27" s="44" t="s">
        <v>160</v>
      </c>
      <c r="C27" s="47">
        <v>2867</v>
      </c>
      <c r="D27" s="47">
        <v>1831</v>
      </c>
      <c r="E27" s="45">
        <v>336</v>
      </c>
      <c r="F27" s="45">
        <v>242</v>
      </c>
      <c r="G27" s="45" t="s">
        <v>129</v>
      </c>
      <c r="H27" s="45" t="s">
        <v>129</v>
      </c>
      <c r="I27" s="45" t="s">
        <v>129</v>
      </c>
      <c r="J27" s="45" t="s">
        <v>129</v>
      </c>
      <c r="K27" s="47">
        <v>1176</v>
      </c>
      <c r="L27" s="45">
        <v>723</v>
      </c>
      <c r="M27" s="45">
        <v>129</v>
      </c>
      <c r="N27" s="45">
        <v>102</v>
      </c>
      <c r="O27" s="47">
        <v>1581</v>
      </c>
      <c r="P27" s="47">
        <v>1040</v>
      </c>
      <c r="Q27" s="45">
        <v>204</v>
      </c>
      <c r="R27" s="45">
        <v>137</v>
      </c>
      <c r="S27" s="45">
        <v>110</v>
      </c>
      <c r="T27" s="45">
        <v>68</v>
      </c>
      <c r="U27" s="45">
        <v>3</v>
      </c>
      <c r="V27" s="167">
        <v>3</v>
      </c>
      <c r="W27" s="167"/>
    </row>
    <row r="28" spans="1:23" ht="19.5" customHeight="1">
      <c r="A28" s="43" t="s">
        <v>180</v>
      </c>
      <c r="B28" s="44" t="s">
        <v>181</v>
      </c>
      <c r="C28" s="47">
        <v>2736</v>
      </c>
      <c r="D28" s="47">
        <v>1657</v>
      </c>
      <c r="E28" s="45">
        <v>331</v>
      </c>
      <c r="F28" s="45">
        <v>190</v>
      </c>
      <c r="G28" s="45" t="s">
        <v>129</v>
      </c>
      <c r="H28" s="45" t="s">
        <v>129</v>
      </c>
      <c r="I28" s="45" t="s">
        <v>129</v>
      </c>
      <c r="J28" s="45" t="s">
        <v>129</v>
      </c>
      <c r="K28" s="47">
        <v>1017</v>
      </c>
      <c r="L28" s="45">
        <v>615</v>
      </c>
      <c r="M28" s="45">
        <v>131</v>
      </c>
      <c r="N28" s="45">
        <v>85</v>
      </c>
      <c r="O28" s="47">
        <v>1582</v>
      </c>
      <c r="P28" s="45">
        <v>965</v>
      </c>
      <c r="Q28" s="45">
        <v>196</v>
      </c>
      <c r="R28" s="45">
        <v>103</v>
      </c>
      <c r="S28" s="45">
        <v>137</v>
      </c>
      <c r="T28" s="45">
        <v>77</v>
      </c>
      <c r="U28" s="45">
        <v>4</v>
      </c>
      <c r="V28" s="167">
        <v>2</v>
      </c>
      <c r="W28" s="167"/>
    </row>
    <row r="29" spans="1:23" ht="19.5" customHeight="1">
      <c r="A29" s="43" t="s">
        <v>182</v>
      </c>
      <c r="B29" s="44" t="s">
        <v>183</v>
      </c>
      <c r="C29" s="47">
        <v>2395</v>
      </c>
      <c r="D29" s="47">
        <v>1520</v>
      </c>
      <c r="E29" s="45">
        <v>277</v>
      </c>
      <c r="F29" s="45">
        <v>192</v>
      </c>
      <c r="G29" s="45" t="s">
        <v>129</v>
      </c>
      <c r="H29" s="45" t="s">
        <v>129</v>
      </c>
      <c r="I29" s="45" t="s">
        <v>129</v>
      </c>
      <c r="J29" s="45" t="s">
        <v>129</v>
      </c>
      <c r="K29" s="45">
        <v>857</v>
      </c>
      <c r="L29" s="45">
        <v>534</v>
      </c>
      <c r="M29" s="45">
        <v>108</v>
      </c>
      <c r="N29" s="45">
        <v>75</v>
      </c>
      <c r="O29" s="47">
        <v>1387</v>
      </c>
      <c r="P29" s="45">
        <v>894</v>
      </c>
      <c r="Q29" s="45">
        <v>166</v>
      </c>
      <c r="R29" s="45">
        <v>116</v>
      </c>
      <c r="S29" s="45">
        <v>151</v>
      </c>
      <c r="T29" s="45">
        <v>92</v>
      </c>
      <c r="U29" s="45">
        <v>3</v>
      </c>
      <c r="V29" s="167">
        <v>1</v>
      </c>
      <c r="W29" s="167"/>
    </row>
    <row r="30" spans="1:23" ht="19.5" customHeight="1">
      <c r="A30" s="43" t="s">
        <v>184</v>
      </c>
      <c r="B30" s="44" t="s">
        <v>185</v>
      </c>
      <c r="C30" s="47">
        <v>7843</v>
      </c>
      <c r="D30" s="47">
        <v>4994</v>
      </c>
      <c r="E30" s="45">
        <v>765</v>
      </c>
      <c r="F30" s="45">
        <v>521</v>
      </c>
      <c r="G30" s="45" t="s">
        <v>129</v>
      </c>
      <c r="H30" s="45" t="s">
        <v>129</v>
      </c>
      <c r="I30" s="45" t="s">
        <v>129</v>
      </c>
      <c r="J30" s="45" t="s">
        <v>129</v>
      </c>
      <c r="K30" s="47">
        <v>2373</v>
      </c>
      <c r="L30" s="47">
        <v>1509</v>
      </c>
      <c r="M30" s="45">
        <v>249</v>
      </c>
      <c r="N30" s="45">
        <v>179</v>
      </c>
      <c r="O30" s="47">
        <v>4704</v>
      </c>
      <c r="P30" s="47">
        <v>3043</v>
      </c>
      <c r="Q30" s="45">
        <v>492</v>
      </c>
      <c r="R30" s="45">
        <v>325</v>
      </c>
      <c r="S30" s="45">
        <v>766</v>
      </c>
      <c r="T30" s="45">
        <v>442</v>
      </c>
      <c r="U30" s="45">
        <v>24</v>
      </c>
      <c r="V30" s="167">
        <v>17</v>
      </c>
      <c r="W30" s="167"/>
    </row>
    <row r="31" spans="1:23" ht="19.5" customHeight="1">
      <c r="A31" s="43" t="s">
        <v>186</v>
      </c>
      <c r="B31" s="44" t="s">
        <v>187</v>
      </c>
      <c r="C31" s="47">
        <v>4023</v>
      </c>
      <c r="D31" s="47">
        <v>2634</v>
      </c>
      <c r="E31" s="45">
        <v>296</v>
      </c>
      <c r="F31" s="45">
        <v>208</v>
      </c>
      <c r="G31" s="45" t="s">
        <v>129</v>
      </c>
      <c r="H31" s="45" t="s">
        <v>129</v>
      </c>
      <c r="I31" s="45" t="s">
        <v>129</v>
      </c>
      <c r="J31" s="45" t="s">
        <v>129</v>
      </c>
      <c r="K31" s="47">
        <v>1076</v>
      </c>
      <c r="L31" s="45">
        <v>721</v>
      </c>
      <c r="M31" s="45">
        <v>102</v>
      </c>
      <c r="N31" s="45">
        <v>67</v>
      </c>
      <c r="O31" s="47">
        <v>2225</v>
      </c>
      <c r="P31" s="47">
        <v>1501</v>
      </c>
      <c r="Q31" s="45">
        <v>172</v>
      </c>
      <c r="R31" s="45">
        <v>129</v>
      </c>
      <c r="S31" s="45">
        <v>722</v>
      </c>
      <c r="T31" s="45">
        <v>412</v>
      </c>
      <c r="U31" s="45">
        <v>22</v>
      </c>
      <c r="V31" s="167">
        <v>12</v>
      </c>
      <c r="W31" s="167"/>
    </row>
    <row r="32" spans="1:23" ht="19.5" customHeight="1">
      <c r="A32" s="43" t="s">
        <v>188</v>
      </c>
      <c r="B32" s="44" t="s">
        <v>189</v>
      </c>
      <c r="C32" s="47">
        <v>1831</v>
      </c>
      <c r="D32" s="47">
        <v>1189</v>
      </c>
      <c r="E32" s="45">
        <v>101</v>
      </c>
      <c r="F32" s="45">
        <v>68</v>
      </c>
      <c r="G32" s="45" t="s">
        <v>129</v>
      </c>
      <c r="H32" s="45" t="s">
        <v>129</v>
      </c>
      <c r="I32" s="45" t="s">
        <v>129</v>
      </c>
      <c r="J32" s="45" t="s">
        <v>129</v>
      </c>
      <c r="K32" s="45">
        <v>493</v>
      </c>
      <c r="L32" s="45">
        <v>326</v>
      </c>
      <c r="M32" s="45">
        <v>28</v>
      </c>
      <c r="N32" s="45">
        <v>18</v>
      </c>
      <c r="O32" s="45">
        <v>886</v>
      </c>
      <c r="P32" s="45">
        <v>615</v>
      </c>
      <c r="Q32" s="45">
        <v>63</v>
      </c>
      <c r="R32" s="45">
        <v>44</v>
      </c>
      <c r="S32" s="45">
        <v>452</v>
      </c>
      <c r="T32" s="45">
        <v>248</v>
      </c>
      <c r="U32" s="45">
        <v>10</v>
      </c>
      <c r="V32" s="167">
        <v>6</v>
      </c>
      <c r="W32" s="167"/>
    </row>
    <row r="33" spans="1:23" ht="19.5" customHeight="1">
      <c r="A33" s="43" t="s">
        <v>190</v>
      </c>
      <c r="B33" s="44" t="s">
        <v>191</v>
      </c>
      <c r="C33" s="45">
        <v>615</v>
      </c>
      <c r="D33" s="45">
        <v>362</v>
      </c>
      <c r="E33" s="45">
        <v>14</v>
      </c>
      <c r="F33" s="45">
        <v>8</v>
      </c>
      <c r="G33" s="45" t="s">
        <v>129</v>
      </c>
      <c r="H33" s="45" t="s">
        <v>129</v>
      </c>
      <c r="I33" s="45" t="s">
        <v>129</v>
      </c>
      <c r="J33" s="45" t="s">
        <v>129</v>
      </c>
      <c r="K33" s="45">
        <v>144</v>
      </c>
      <c r="L33" s="45">
        <v>86</v>
      </c>
      <c r="M33" s="45">
        <v>4</v>
      </c>
      <c r="N33" s="45">
        <v>3</v>
      </c>
      <c r="O33" s="45">
        <v>233</v>
      </c>
      <c r="P33" s="45">
        <v>157</v>
      </c>
      <c r="Q33" s="45">
        <v>10</v>
      </c>
      <c r="R33" s="45">
        <v>5</v>
      </c>
      <c r="S33" s="45">
        <v>238</v>
      </c>
      <c r="T33" s="45">
        <v>119</v>
      </c>
      <c r="U33" s="45" t="s">
        <v>129</v>
      </c>
      <c r="V33" s="167" t="s">
        <v>129</v>
      </c>
      <c r="W33" s="167"/>
    </row>
    <row r="34" spans="1:23" ht="19.5" customHeight="1">
      <c r="A34" s="43" t="s">
        <v>192</v>
      </c>
      <c r="B34" s="44" t="s">
        <v>193</v>
      </c>
      <c r="C34" s="45">
        <v>280</v>
      </c>
      <c r="D34" s="45">
        <v>127</v>
      </c>
      <c r="E34" s="45">
        <v>3</v>
      </c>
      <c r="F34" s="45">
        <v>2</v>
      </c>
      <c r="G34" s="45" t="s">
        <v>129</v>
      </c>
      <c r="H34" s="45" t="s">
        <v>129</v>
      </c>
      <c r="I34" s="45" t="s">
        <v>129</v>
      </c>
      <c r="J34" s="45" t="s">
        <v>129</v>
      </c>
      <c r="K34" s="45">
        <v>33</v>
      </c>
      <c r="L34" s="45">
        <v>14</v>
      </c>
      <c r="M34" s="45" t="s">
        <v>129</v>
      </c>
      <c r="N34" s="45" t="s">
        <v>129</v>
      </c>
      <c r="O34" s="45">
        <v>76</v>
      </c>
      <c r="P34" s="45">
        <v>45</v>
      </c>
      <c r="Q34" s="45">
        <v>1</v>
      </c>
      <c r="R34" s="45">
        <v>1</v>
      </c>
      <c r="S34" s="45">
        <v>171</v>
      </c>
      <c r="T34" s="45">
        <v>68</v>
      </c>
      <c r="U34" s="45">
        <v>2</v>
      </c>
      <c r="V34" s="167">
        <v>1</v>
      </c>
      <c r="W34" s="167"/>
    </row>
    <row r="35" spans="1:23" ht="19.5" customHeight="1">
      <c r="A35" s="43" t="s">
        <v>194</v>
      </c>
      <c r="B35" s="44" t="s">
        <v>195</v>
      </c>
      <c r="C35" s="45">
        <v>735</v>
      </c>
      <c r="D35" s="45">
        <v>371</v>
      </c>
      <c r="E35" s="45">
        <v>12</v>
      </c>
      <c r="F35" s="45">
        <v>7</v>
      </c>
      <c r="G35" s="45" t="s">
        <v>129</v>
      </c>
      <c r="H35" s="45" t="s">
        <v>129</v>
      </c>
      <c r="I35" s="45" t="s">
        <v>129</v>
      </c>
      <c r="J35" s="45" t="s">
        <v>129</v>
      </c>
      <c r="K35" s="45">
        <v>259</v>
      </c>
      <c r="L35" s="45">
        <v>157</v>
      </c>
      <c r="M35" s="45">
        <v>5</v>
      </c>
      <c r="N35" s="45">
        <v>3</v>
      </c>
      <c r="O35" s="45">
        <v>224</v>
      </c>
      <c r="P35" s="45">
        <v>113</v>
      </c>
      <c r="Q35" s="45">
        <v>2</v>
      </c>
      <c r="R35" s="45">
        <v>1</v>
      </c>
      <c r="S35" s="45">
        <v>252</v>
      </c>
      <c r="T35" s="45">
        <v>101</v>
      </c>
      <c r="U35" s="45">
        <v>5</v>
      </c>
      <c r="V35" s="167">
        <v>3</v>
      </c>
      <c r="W35" s="167"/>
    </row>
    <row r="37" ht="12">
      <c r="C37" s="31"/>
    </row>
    <row r="44" ht="12">
      <c r="A44" s="31"/>
    </row>
  </sheetData>
  <sheetProtection/>
  <mergeCells count="50">
    <mergeCell ref="V32:W32"/>
    <mergeCell ref="V33:W33"/>
    <mergeCell ref="V34:W34"/>
    <mergeCell ref="V35:W35"/>
    <mergeCell ref="V26:W26"/>
    <mergeCell ref="V27:W27"/>
    <mergeCell ref="V28:W28"/>
    <mergeCell ref="V29:W29"/>
    <mergeCell ref="V30:W30"/>
    <mergeCell ref="V31:W31"/>
    <mergeCell ref="V20:W20"/>
    <mergeCell ref="V21:W21"/>
    <mergeCell ref="V22:W22"/>
    <mergeCell ref="V23:W23"/>
    <mergeCell ref="V24:W24"/>
    <mergeCell ref="V25:W25"/>
    <mergeCell ref="V14:W14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V13:W13"/>
    <mergeCell ref="O5:O6"/>
    <mergeCell ref="Q5:R5"/>
    <mergeCell ref="S5:S6"/>
    <mergeCell ref="U5:W5"/>
    <mergeCell ref="V6:W6"/>
    <mergeCell ref="V7:W7"/>
    <mergeCell ref="C5:C6"/>
    <mergeCell ref="E5:F5"/>
    <mergeCell ref="G5:G6"/>
    <mergeCell ref="I5:J5"/>
    <mergeCell ref="K5:K6"/>
    <mergeCell ref="M5:N5"/>
    <mergeCell ref="A1:V1"/>
    <mergeCell ref="A2:V2"/>
    <mergeCell ref="A3:V3"/>
    <mergeCell ref="A4:A6"/>
    <mergeCell ref="B4:B6"/>
    <mergeCell ref="C4:F4"/>
    <mergeCell ref="G4:J4"/>
    <mergeCell ref="K4:N4"/>
    <mergeCell ref="O4:R4"/>
    <mergeCell ref="S4:W4"/>
  </mergeCells>
  <printOptions horizontalCentered="1"/>
  <pageMargins left="0" right="0" top="1" bottom="1" header="0.511811023622047" footer="0.511811023622047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H23"/>
  <sheetViews>
    <sheetView zoomScalePageLayoutView="0" workbookViewId="0" topLeftCell="A1">
      <selection activeCell="AJ13" sqref="AJ13"/>
    </sheetView>
  </sheetViews>
  <sheetFormatPr defaultColWidth="9.00390625" defaultRowHeight="12.75"/>
  <cols>
    <col min="1" max="1" width="24.875" style="0" customWidth="1"/>
    <col min="2" max="2" width="3.50390625" style="0" customWidth="1"/>
    <col min="3" max="3" width="7.50390625" style="0" customWidth="1"/>
    <col min="4" max="14" width="6.75390625" style="0" customWidth="1"/>
    <col min="15" max="15" width="6.50390625" style="0" customWidth="1"/>
    <col min="16" max="16" width="6.75390625" style="0" customWidth="1"/>
    <col min="17" max="17" width="6.875" style="0" customWidth="1"/>
    <col min="18" max="19" width="6.75390625" style="0" customWidth="1"/>
    <col min="20" max="20" width="5.00390625" style="0" customWidth="1"/>
    <col min="21" max="32" width="6.75390625" style="0" customWidth="1"/>
    <col min="33" max="33" width="0.12890625" style="0" customWidth="1"/>
    <col min="34" max="34" width="3.125" style="0" customWidth="1"/>
  </cols>
  <sheetData>
    <row r="1" spans="1:34" ht="27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22.5" customHeight="1">
      <c r="A2" s="152" t="s">
        <v>377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34"/>
      <c r="AH2" s="34"/>
    </row>
    <row r="3" spans="1:34" ht="18.75" customHeight="1">
      <c r="A3" s="155" t="s">
        <v>378</v>
      </c>
      <c r="B3" s="155" t="s">
        <v>198</v>
      </c>
      <c r="C3" s="168" t="s">
        <v>53</v>
      </c>
      <c r="D3" s="170"/>
      <c r="E3" s="170"/>
      <c r="F3" s="155" t="s">
        <v>379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68" t="s">
        <v>380</v>
      </c>
      <c r="AE3" s="171"/>
      <c r="AF3" s="171"/>
      <c r="AG3" s="34"/>
      <c r="AH3" s="34"/>
    </row>
    <row r="4" spans="1:34" ht="18.75" customHeight="1">
      <c r="A4" s="155"/>
      <c r="B4" s="155"/>
      <c r="C4" s="168"/>
      <c r="D4" s="168" t="s">
        <v>381</v>
      </c>
      <c r="E4" s="168" t="s">
        <v>88</v>
      </c>
      <c r="F4" s="168" t="s">
        <v>382</v>
      </c>
      <c r="G4" s="168" t="s">
        <v>381</v>
      </c>
      <c r="H4" s="168" t="s">
        <v>88</v>
      </c>
      <c r="I4" s="168" t="s">
        <v>383</v>
      </c>
      <c r="J4" s="169"/>
      <c r="K4" s="169"/>
      <c r="L4" s="168" t="s">
        <v>384</v>
      </c>
      <c r="M4" s="169"/>
      <c r="N4" s="169"/>
      <c r="O4" s="168" t="s">
        <v>385</v>
      </c>
      <c r="P4" s="169"/>
      <c r="Q4" s="169"/>
      <c r="R4" s="168" t="s">
        <v>386</v>
      </c>
      <c r="S4" s="169"/>
      <c r="T4" s="169"/>
      <c r="U4" s="168" t="s">
        <v>387</v>
      </c>
      <c r="V4" s="169"/>
      <c r="W4" s="169"/>
      <c r="X4" s="168" t="s">
        <v>388</v>
      </c>
      <c r="Y4" s="169"/>
      <c r="Z4" s="169"/>
      <c r="AA4" s="168" t="s">
        <v>76</v>
      </c>
      <c r="AB4" s="169"/>
      <c r="AC4" s="169"/>
      <c r="AD4" s="168"/>
      <c r="AE4" s="168" t="s">
        <v>381</v>
      </c>
      <c r="AF4" s="172" t="s">
        <v>88</v>
      </c>
      <c r="AG4" s="34"/>
      <c r="AH4" s="34"/>
    </row>
    <row r="5" spans="1:34" ht="53.25" customHeight="1">
      <c r="A5" s="155"/>
      <c r="B5" s="155"/>
      <c r="C5" s="168"/>
      <c r="D5" s="168"/>
      <c r="E5" s="168"/>
      <c r="F5" s="168"/>
      <c r="G5" s="168"/>
      <c r="H5" s="168"/>
      <c r="I5" s="168"/>
      <c r="J5" s="74" t="s">
        <v>381</v>
      </c>
      <c r="K5" s="74" t="s">
        <v>88</v>
      </c>
      <c r="L5" s="168"/>
      <c r="M5" s="74" t="s">
        <v>381</v>
      </c>
      <c r="N5" s="74" t="s">
        <v>88</v>
      </c>
      <c r="O5" s="168"/>
      <c r="P5" s="74" t="s">
        <v>381</v>
      </c>
      <c r="Q5" s="74" t="s">
        <v>88</v>
      </c>
      <c r="R5" s="168"/>
      <c r="S5" s="74" t="s">
        <v>381</v>
      </c>
      <c r="T5" s="74" t="s">
        <v>88</v>
      </c>
      <c r="U5" s="168"/>
      <c r="V5" s="74" t="s">
        <v>381</v>
      </c>
      <c r="W5" s="74" t="s">
        <v>88</v>
      </c>
      <c r="X5" s="168"/>
      <c r="Y5" s="74" t="s">
        <v>381</v>
      </c>
      <c r="Z5" s="74" t="s">
        <v>88</v>
      </c>
      <c r="AA5" s="168"/>
      <c r="AB5" s="74" t="s">
        <v>381</v>
      </c>
      <c r="AC5" s="74" t="s">
        <v>88</v>
      </c>
      <c r="AD5" s="168"/>
      <c r="AE5" s="168"/>
      <c r="AF5" s="172"/>
      <c r="AG5" s="34"/>
      <c r="AH5" s="34"/>
    </row>
    <row r="6" spans="1:34" ht="15" customHeight="1">
      <c r="A6" s="51" t="s">
        <v>302</v>
      </c>
      <c r="B6" s="51" t="s">
        <v>303</v>
      </c>
      <c r="C6" s="51" t="s">
        <v>141</v>
      </c>
      <c r="D6" s="51" t="s">
        <v>142</v>
      </c>
      <c r="E6" s="51" t="s">
        <v>143</v>
      </c>
      <c r="F6" s="51" t="s">
        <v>144</v>
      </c>
      <c r="G6" s="51" t="s">
        <v>145</v>
      </c>
      <c r="H6" s="51" t="s">
        <v>146</v>
      </c>
      <c r="I6" s="51" t="s">
        <v>147</v>
      </c>
      <c r="J6" s="51" t="s">
        <v>148</v>
      </c>
      <c r="K6" s="51" t="s">
        <v>149</v>
      </c>
      <c r="L6" s="51" t="s">
        <v>150</v>
      </c>
      <c r="M6" s="51" t="s">
        <v>151</v>
      </c>
      <c r="N6" s="51" t="s">
        <v>152</v>
      </c>
      <c r="O6" s="51" t="s">
        <v>153</v>
      </c>
      <c r="P6" s="51" t="s">
        <v>154</v>
      </c>
      <c r="Q6" s="51" t="s">
        <v>155</v>
      </c>
      <c r="R6" s="51" t="s">
        <v>156</v>
      </c>
      <c r="S6" s="51" t="s">
        <v>157</v>
      </c>
      <c r="T6" s="51" t="s">
        <v>158</v>
      </c>
      <c r="U6" s="51" t="s">
        <v>159</v>
      </c>
      <c r="V6" s="51" t="s">
        <v>160</v>
      </c>
      <c r="W6" s="51" t="s">
        <v>181</v>
      </c>
      <c r="X6" s="51" t="s">
        <v>183</v>
      </c>
      <c r="Y6" s="51" t="s">
        <v>185</v>
      </c>
      <c r="Z6" s="51" t="s">
        <v>187</v>
      </c>
      <c r="AA6" s="51" t="s">
        <v>189</v>
      </c>
      <c r="AB6" s="51" t="s">
        <v>191</v>
      </c>
      <c r="AC6" s="51" t="s">
        <v>193</v>
      </c>
      <c r="AD6" s="51" t="s">
        <v>195</v>
      </c>
      <c r="AE6" s="51" t="s">
        <v>228</v>
      </c>
      <c r="AF6" s="52" t="s">
        <v>229</v>
      </c>
      <c r="AG6" s="34"/>
      <c r="AH6" s="34"/>
    </row>
    <row r="7" spans="1:34" ht="24.75" customHeight="1">
      <c r="A7" s="110" t="s">
        <v>14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2"/>
      <c r="AG7" s="34"/>
      <c r="AH7" s="34"/>
    </row>
    <row r="8" spans="1:34" ht="19.5" customHeight="1">
      <c r="A8" s="104" t="s">
        <v>349</v>
      </c>
      <c r="B8" s="105">
        <v>1</v>
      </c>
      <c r="C8" s="106">
        <v>119203</v>
      </c>
      <c r="D8" s="106">
        <v>47581</v>
      </c>
      <c r="E8" s="107">
        <v>71622</v>
      </c>
      <c r="F8" s="107">
        <v>78</v>
      </c>
      <c r="G8" s="107">
        <v>44</v>
      </c>
      <c r="H8" s="107">
        <v>34</v>
      </c>
      <c r="I8" s="107">
        <v>16</v>
      </c>
      <c r="J8" s="107">
        <v>14</v>
      </c>
      <c r="K8" s="107">
        <v>2</v>
      </c>
      <c r="L8" s="107">
        <v>6</v>
      </c>
      <c r="M8" s="107">
        <v>3</v>
      </c>
      <c r="N8" s="107">
        <v>3</v>
      </c>
      <c r="O8" s="107">
        <v>1</v>
      </c>
      <c r="P8" s="108"/>
      <c r="Q8" s="107">
        <v>1</v>
      </c>
      <c r="R8" s="107">
        <v>43</v>
      </c>
      <c r="S8" s="107">
        <v>19</v>
      </c>
      <c r="T8" s="107">
        <v>24</v>
      </c>
      <c r="U8" s="108"/>
      <c r="V8" s="108"/>
      <c r="W8" s="108"/>
      <c r="X8" s="107">
        <v>4</v>
      </c>
      <c r="Y8" s="107">
        <v>2</v>
      </c>
      <c r="Z8" s="107">
        <v>2</v>
      </c>
      <c r="AA8" s="107">
        <v>7</v>
      </c>
      <c r="AB8" s="107">
        <v>6</v>
      </c>
      <c r="AC8" s="107">
        <v>1</v>
      </c>
      <c r="AD8" s="107">
        <v>50666</v>
      </c>
      <c r="AE8" s="107">
        <v>20062</v>
      </c>
      <c r="AF8" s="109">
        <v>30604</v>
      </c>
      <c r="AG8" s="34"/>
      <c r="AH8" s="34"/>
    </row>
    <row r="9" spans="1:34" ht="19.5" customHeight="1">
      <c r="A9" s="104" t="s">
        <v>351</v>
      </c>
      <c r="B9" s="105">
        <v>2</v>
      </c>
      <c r="C9" s="106">
        <v>3392</v>
      </c>
      <c r="D9" s="106">
        <v>1521</v>
      </c>
      <c r="E9" s="107">
        <v>1871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07"/>
      <c r="R9" s="107"/>
      <c r="S9" s="107"/>
      <c r="T9" s="107"/>
      <c r="U9" s="108"/>
      <c r="V9" s="108"/>
      <c r="W9" s="108"/>
      <c r="X9" s="107"/>
      <c r="Y9" s="107"/>
      <c r="Z9" s="107"/>
      <c r="AA9" s="107"/>
      <c r="AB9" s="107"/>
      <c r="AC9" s="107"/>
      <c r="AD9" s="107">
        <v>2991</v>
      </c>
      <c r="AE9" s="107">
        <v>1360</v>
      </c>
      <c r="AF9" s="109">
        <v>1631</v>
      </c>
      <c r="AG9" s="34"/>
      <c r="AH9" s="34"/>
    </row>
    <row r="10" spans="1:34" ht="19.5" customHeight="1">
      <c r="A10" s="104" t="s">
        <v>350</v>
      </c>
      <c r="B10" s="105">
        <v>3</v>
      </c>
      <c r="C10" s="106">
        <v>25753</v>
      </c>
      <c r="D10" s="106">
        <v>8687</v>
      </c>
      <c r="E10" s="107">
        <v>17066</v>
      </c>
      <c r="F10" s="107">
        <v>2</v>
      </c>
      <c r="G10" s="107"/>
      <c r="H10" s="107">
        <v>2</v>
      </c>
      <c r="I10" s="107">
        <v>2</v>
      </c>
      <c r="J10" s="107"/>
      <c r="K10" s="107">
        <v>2</v>
      </c>
      <c r="L10" s="107"/>
      <c r="M10" s="107"/>
      <c r="N10" s="107"/>
      <c r="O10" s="107"/>
      <c r="P10" s="108"/>
      <c r="Q10" s="107"/>
      <c r="R10" s="107"/>
      <c r="S10" s="107"/>
      <c r="T10" s="107"/>
      <c r="U10" s="108"/>
      <c r="V10" s="108"/>
      <c r="W10" s="108"/>
      <c r="X10" s="107"/>
      <c r="Y10" s="107"/>
      <c r="Z10" s="107"/>
      <c r="AA10" s="107"/>
      <c r="AB10" s="107"/>
      <c r="AC10" s="107"/>
      <c r="AD10" s="107">
        <v>22073</v>
      </c>
      <c r="AE10" s="107">
        <v>7419</v>
      </c>
      <c r="AF10" s="109">
        <v>14654</v>
      </c>
      <c r="AG10" s="34"/>
      <c r="AH10" s="34"/>
    </row>
    <row r="11" spans="1:34" ht="19.5" customHeight="1">
      <c r="A11" s="104" t="s">
        <v>348</v>
      </c>
      <c r="B11" s="105">
        <v>4</v>
      </c>
      <c r="C11" s="106">
        <v>98</v>
      </c>
      <c r="D11" s="106">
        <v>84</v>
      </c>
      <c r="E11" s="107">
        <v>14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07"/>
      <c r="R11" s="107"/>
      <c r="S11" s="107"/>
      <c r="T11" s="107"/>
      <c r="U11" s="108"/>
      <c r="V11" s="108"/>
      <c r="W11" s="108"/>
      <c r="X11" s="107"/>
      <c r="Y11" s="107"/>
      <c r="Z11" s="107"/>
      <c r="AA11" s="107"/>
      <c r="AB11" s="107"/>
      <c r="AC11" s="107"/>
      <c r="AD11" s="107">
        <v>52</v>
      </c>
      <c r="AE11" s="107">
        <v>41</v>
      </c>
      <c r="AF11" s="109">
        <v>11</v>
      </c>
      <c r="AG11" s="34"/>
      <c r="AH11" s="34"/>
    </row>
    <row r="12" spans="1:34" ht="24.75" customHeight="1">
      <c r="A12" s="110" t="s">
        <v>296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G12" s="34"/>
      <c r="AH12" s="34"/>
    </row>
    <row r="13" spans="1:34" ht="19.5" customHeight="1">
      <c r="A13" s="104" t="s">
        <v>349</v>
      </c>
      <c r="B13" s="105">
        <v>5</v>
      </c>
      <c r="C13" s="106">
        <v>190</v>
      </c>
      <c r="D13" s="106">
        <v>67</v>
      </c>
      <c r="E13" s="107">
        <v>123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  <c r="Q13" s="107"/>
      <c r="R13" s="107"/>
      <c r="S13" s="107"/>
      <c r="T13" s="107"/>
      <c r="U13" s="108"/>
      <c r="V13" s="108"/>
      <c r="W13" s="108"/>
      <c r="X13" s="107"/>
      <c r="Y13" s="107"/>
      <c r="Z13" s="107"/>
      <c r="AA13" s="107"/>
      <c r="AB13" s="107"/>
      <c r="AC13" s="107"/>
      <c r="AD13" s="107">
        <v>38</v>
      </c>
      <c r="AE13" s="107">
        <v>12</v>
      </c>
      <c r="AF13" s="109">
        <v>26</v>
      </c>
      <c r="AG13" s="34"/>
      <c r="AH13" s="34"/>
    </row>
    <row r="14" spans="1:34" ht="24.75" customHeight="1">
      <c r="A14" s="110" t="s">
        <v>261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G14" s="34"/>
      <c r="AH14" s="34"/>
    </row>
    <row r="15" spans="1:34" ht="19.5" customHeight="1">
      <c r="A15" s="104" t="s">
        <v>349</v>
      </c>
      <c r="B15" s="105">
        <v>6</v>
      </c>
      <c r="C15" s="106">
        <v>66306</v>
      </c>
      <c r="D15" s="106">
        <v>27457</v>
      </c>
      <c r="E15" s="107">
        <v>38849</v>
      </c>
      <c r="F15" s="107">
        <v>26</v>
      </c>
      <c r="G15" s="107">
        <v>14</v>
      </c>
      <c r="H15" s="107">
        <v>12</v>
      </c>
      <c r="I15" s="107">
        <v>8</v>
      </c>
      <c r="J15" s="107">
        <v>7</v>
      </c>
      <c r="K15" s="107">
        <v>1</v>
      </c>
      <c r="L15" s="107">
        <v>1</v>
      </c>
      <c r="M15" s="107"/>
      <c r="N15" s="107">
        <v>1</v>
      </c>
      <c r="O15" s="107"/>
      <c r="P15" s="108"/>
      <c r="Q15" s="107"/>
      <c r="R15" s="107">
        <v>15</v>
      </c>
      <c r="S15" s="107">
        <v>6</v>
      </c>
      <c r="T15" s="107">
        <v>9</v>
      </c>
      <c r="U15" s="108"/>
      <c r="V15" s="108"/>
      <c r="W15" s="108"/>
      <c r="X15" s="107"/>
      <c r="Y15" s="107"/>
      <c r="Z15" s="107"/>
      <c r="AA15" s="107">
        <v>1</v>
      </c>
      <c r="AB15" s="107">
        <v>1</v>
      </c>
      <c r="AC15" s="107">
        <v>1</v>
      </c>
      <c r="AD15" s="107">
        <v>28707</v>
      </c>
      <c r="AE15" s="107">
        <v>11275</v>
      </c>
      <c r="AF15" s="109">
        <v>17432</v>
      </c>
      <c r="AG15" s="34"/>
      <c r="AH15" s="34"/>
    </row>
    <row r="16" spans="1:34" ht="19.5" customHeight="1">
      <c r="A16" s="104" t="s">
        <v>351</v>
      </c>
      <c r="B16" s="105">
        <v>7</v>
      </c>
      <c r="C16" s="106">
        <v>2703</v>
      </c>
      <c r="D16" s="106">
        <v>1286</v>
      </c>
      <c r="E16" s="107">
        <v>1417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07"/>
      <c r="R16" s="107"/>
      <c r="S16" s="107"/>
      <c r="T16" s="107"/>
      <c r="U16" s="108"/>
      <c r="V16" s="108"/>
      <c r="W16" s="108"/>
      <c r="X16" s="107"/>
      <c r="Y16" s="107"/>
      <c r="Z16" s="107"/>
      <c r="AA16" s="107"/>
      <c r="AB16" s="107"/>
      <c r="AC16" s="107"/>
      <c r="AD16" s="107">
        <v>2461</v>
      </c>
      <c r="AE16" s="107">
        <v>1189</v>
      </c>
      <c r="AF16" s="109">
        <v>1272</v>
      </c>
      <c r="AG16" s="34"/>
      <c r="AH16" s="34"/>
    </row>
    <row r="17" spans="1:34" ht="19.5" customHeight="1">
      <c r="A17" s="104" t="s">
        <v>350</v>
      </c>
      <c r="B17" s="105">
        <v>8</v>
      </c>
      <c r="C17" s="106">
        <v>13892</v>
      </c>
      <c r="D17" s="106">
        <v>4920</v>
      </c>
      <c r="E17" s="107">
        <v>8972</v>
      </c>
      <c r="F17" s="107">
        <v>1</v>
      </c>
      <c r="G17" s="107"/>
      <c r="H17" s="107">
        <v>1</v>
      </c>
      <c r="I17" s="107">
        <v>1</v>
      </c>
      <c r="J17" s="107"/>
      <c r="K17" s="107">
        <v>1</v>
      </c>
      <c r="L17" s="107"/>
      <c r="M17" s="107"/>
      <c r="N17" s="107"/>
      <c r="O17" s="107"/>
      <c r="P17" s="108"/>
      <c r="Q17" s="107"/>
      <c r="R17" s="107"/>
      <c r="S17" s="107"/>
      <c r="T17" s="107"/>
      <c r="U17" s="108"/>
      <c r="V17" s="108"/>
      <c r="W17" s="108"/>
      <c r="X17" s="107"/>
      <c r="Y17" s="107"/>
      <c r="Z17" s="107"/>
      <c r="AA17" s="107"/>
      <c r="AB17" s="107"/>
      <c r="AC17" s="107"/>
      <c r="AD17" s="107">
        <v>12425</v>
      </c>
      <c r="AE17" s="107">
        <v>4332</v>
      </c>
      <c r="AF17" s="109">
        <v>8093</v>
      </c>
      <c r="AG17" s="34"/>
      <c r="AH17" s="34"/>
    </row>
    <row r="18" spans="1:34" ht="24.75" customHeight="1">
      <c r="A18" s="110" t="s">
        <v>293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2"/>
      <c r="AG18" s="34"/>
      <c r="AH18" s="34"/>
    </row>
    <row r="19" spans="1:34" ht="19.5" customHeight="1">
      <c r="A19" s="104" t="s">
        <v>349</v>
      </c>
      <c r="B19" s="105">
        <v>9</v>
      </c>
      <c r="C19" s="106">
        <v>52707</v>
      </c>
      <c r="D19" s="106">
        <v>20057</v>
      </c>
      <c r="E19" s="107">
        <v>32650</v>
      </c>
      <c r="F19" s="107">
        <v>52</v>
      </c>
      <c r="G19" s="107">
        <v>30</v>
      </c>
      <c r="H19" s="107">
        <v>22</v>
      </c>
      <c r="I19" s="107">
        <v>8</v>
      </c>
      <c r="J19" s="107">
        <v>7</v>
      </c>
      <c r="K19" s="107">
        <v>1</v>
      </c>
      <c r="L19" s="107">
        <v>5</v>
      </c>
      <c r="M19" s="107">
        <v>3</v>
      </c>
      <c r="N19" s="107">
        <v>2</v>
      </c>
      <c r="O19" s="107">
        <v>1</v>
      </c>
      <c r="P19" s="108"/>
      <c r="Q19" s="107">
        <v>1</v>
      </c>
      <c r="R19" s="107">
        <v>28</v>
      </c>
      <c r="S19" s="107">
        <v>13</v>
      </c>
      <c r="T19" s="107">
        <v>15</v>
      </c>
      <c r="U19" s="108"/>
      <c r="V19" s="108"/>
      <c r="W19" s="108"/>
      <c r="X19" s="107">
        <v>4</v>
      </c>
      <c r="Y19" s="107">
        <v>2</v>
      </c>
      <c r="Z19" s="107">
        <v>2</v>
      </c>
      <c r="AA19" s="107">
        <v>6</v>
      </c>
      <c r="AB19" s="107">
        <v>5</v>
      </c>
      <c r="AC19" s="107"/>
      <c r="AD19" s="107">
        <v>21921</v>
      </c>
      <c r="AE19" s="107">
        <v>8775</v>
      </c>
      <c r="AF19" s="109">
        <v>13146</v>
      </c>
      <c r="AG19" s="34"/>
      <c r="AH19" s="34"/>
    </row>
    <row r="20" spans="1:34" ht="19.5" customHeight="1">
      <c r="A20" s="104" t="s">
        <v>351</v>
      </c>
      <c r="B20" s="105">
        <v>10</v>
      </c>
      <c r="C20" s="106">
        <v>689</v>
      </c>
      <c r="D20" s="106">
        <v>235</v>
      </c>
      <c r="E20" s="107">
        <v>454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107"/>
      <c r="R20" s="107"/>
      <c r="S20" s="107"/>
      <c r="T20" s="107"/>
      <c r="U20" s="108"/>
      <c r="V20" s="108"/>
      <c r="W20" s="108"/>
      <c r="X20" s="107"/>
      <c r="Y20" s="107"/>
      <c r="Z20" s="107"/>
      <c r="AA20" s="107"/>
      <c r="AB20" s="107"/>
      <c r="AC20" s="107"/>
      <c r="AD20" s="107">
        <v>530</v>
      </c>
      <c r="AE20" s="107">
        <v>171</v>
      </c>
      <c r="AF20" s="109">
        <v>359</v>
      </c>
      <c r="AG20" s="34"/>
      <c r="AH20" s="34"/>
    </row>
    <row r="21" spans="1:34" ht="19.5" customHeight="1">
      <c r="A21" s="104" t="s">
        <v>350</v>
      </c>
      <c r="B21" s="105">
        <v>11</v>
      </c>
      <c r="C21" s="106">
        <v>11861</v>
      </c>
      <c r="D21" s="106">
        <v>3767</v>
      </c>
      <c r="E21" s="107">
        <v>8094</v>
      </c>
      <c r="F21" s="107">
        <v>1</v>
      </c>
      <c r="G21" s="107"/>
      <c r="H21" s="107">
        <v>1</v>
      </c>
      <c r="I21" s="107">
        <v>1</v>
      </c>
      <c r="J21" s="107"/>
      <c r="K21" s="107">
        <v>1</v>
      </c>
      <c r="L21" s="107"/>
      <c r="M21" s="107"/>
      <c r="N21" s="107"/>
      <c r="O21" s="107"/>
      <c r="P21" s="108"/>
      <c r="Q21" s="107"/>
      <c r="R21" s="107"/>
      <c r="S21" s="107"/>
      <c r="T21" s="107"/>
      <c r="U21" s="108"/>
      <c r="V21" s="108"/>
      <c r="W21" s="108"/>
      <c r="X21" s="107"/>
      <c r="Y21" s="107"/>
      <c r="Z21" s="107"/>
      <c r="AA21" s="107"/>
      <c r="AB21" s="107"/>
      <c r="AC21" s="107"/>
      <c r="AD21" s="107">
        <v>9648</v>
      </c>
      <c r="AE21" s="107">
        <v>3087</v>
      </c>
      <c r="AF21" s="109">
        <v>6561</v>
      </c>
      <c r="AG21" s="34"/>
      <c r="AH21" s="34"/>
    </row>
    <row r="22" spans="1:34" ht="19.5" customHeight="1">
      <c r="A22" s="104" t="s">
        <v>348</v>
      </c>
      <c r="B22" s="105">
        <v>12</v>
      </c>
      <c r="C22" s="106">
        <v>98</v>
      </c>
      <c r="D22" s="106">
        <v>84</v>
      </c>
      <c r="E22" s="107">
        <v>14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8"/>
      <c r="Q22" s="107"/>
      <c r="R22" s="107"/>
      <c r="S22" s="107"/>
      <c r="T22" s="107"/>
      <c r="U22" s="108"/>
      <c r="V22" s="108"/>
      <c r="W22" s="108"/>
      <c r="X22" s="107"/>
      <c r="Y22" s="107"/>
      <c r="Z22" s="107"/>
      <c r="AA22" s="107"/>
      <c r="AB22" s="107"/>
      <c r="AC22" s="107"/>
      <c r="AD22" s="107">
        <v>52</v>
      </c>
      <c r="AE22" s="107">
        <v>41</v>
      </c>
      <c r="AF22" s="109">
        <v>11</v>
      </c>
      <c r="AG22" s="34"/>
      <c r="AH22" s="34"/>
    </row>
    <row r="23" spans="1:34" ht="27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</sheetData>
  <sheetProtection/>
  <mergeCells count="29">
    <mergeCell ref="AF4:AF5"/>
    <mergeCell ref="V4:W4"/>
    <mergeCell ref="X4:X5"/>
    <mergeCell ref="Y4:Z4"/>
    <mergeCell ref="AA4:AA5"/>
    <mergeCell ref="AB4:AC4"/>
    <mergeCell ref="AE4:AE5"/>
    <mergeCell ref="M4:N4"/>
    <mergeCell ref="O4:O5"/>
    <mergeCell ref="P4:Q4"/>
    <mergeCell ref="R4:R5"/>
    <mergeCell ref="S4:T4"/>
    <mergeCell ref="U4:U5"/>
    <mergeCell ref="A2:AF2"/>
    <mergeCell ref="A3:A5"/>
    <mergeCell ref="B3:B5"/>
    <mergeCell ref="C3:C5"/>
    <mergeCell ref="D3:E3"/>
    <mergeCell ref="F3:AC3"/>
    <mergeCell ref="AD3:AD5"/>
    <mergeCell ref="AE3:AF3"/>
    <mergeCell ref="D4:D5"/>
    <mergeCell ref="F4:F5"/>
    <mergeCell ref="G4:G5"/>
    <mergeCell ref="H4:H5"/>
    <mergeCell ref="E4:E5"/>
    <mergeCell ref="I4:I5"/>
    <mergeCell ref="J4:K4"/>
    <mergeCell ref="L4:L5"/>
  </mergeCells>
  <printOptions horizontalCentered="1"/>
  <pageMargins left="0" right="0" top="1" bottom="0.75" header="0.5" footer="0.5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uyanga</dc:creator>
  <cp:keywords/>
  <dc:description/>
  <cp:lastModifiedBy>User</cp:lastModifiedBy>
  <cp:lastPrinted>2020-01-30T03:04:48Z</cp:lastPrinted>
  <dcterms:created xsi:type="dcterms:W3CDTF">1999-06-23T08:34:47Z</dcterms:created>
  <dcterms:modified xsi:type="dcterms:W3CDTF">2021-04-21T08:39:49Z</dcterms:modified>
  <cp:category/>
  <cp:version/>
  <cp:contentType/>
  <cp:contentStatus/>
</cp:coreProperties>
</file>