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STATISTIC\2022-STATISTIC-2022-2023\ТБМБ-2022-2023\ТӨГСӨГЧДИЙН МЭДЭЭ-2022-2023-2,5 ЖИЛ\"/>
    </mc:Choice>
  </mc:AlternateContent>
  <xr:revisionPtr revIDLastSave="0" documentId="13_ncr:1_{3E557EEE-58F8-4869-86D7-FAAE1783E77D}" xr6:coauthVersionLast="47" xr6:coauthVersionMax="47" xr10:uidLastSave="{00000000-0000-0000-0000-000000000000}"/>
  <bookViews>
    <workbookView xWindow="28680" yWindow="-120" windowWidth="29040" windowHeight="17640" activeTab="2" xr2:uid="{6A5125D0-DAF4-4C77-93E4-896BAD8FBCB4}"/>
  </bookViews>
  <sheets>
    <sheet name="2022-2023 төгсөгч өвөл мэргэжил" sheetId="1" r:id="rId1"/>
    <sheet name="2022-2023 төгсөгч өвөл сургууль" sheetId="2" r:id="rId2"/>
    <sheet name="2022-2023 төгсөгч өвөл нас" sheetId="3" r:id="rId3"/>
  </sheets>
  <externalReferences>
    <externalReference r:id="rId4"/>
  </externalReferences>
  <definedNames>
    <definedName name="_xlnm._FilterDatabase" localSheetId="1" hidden="1">'2022-2023 төгсөгч өвөл сургууль'!$A$5:$B$98</definedName>
    <definedName name="_xlnm.Print_Area" localSheetId="0">'2022-2023 төгсөгч өвөл мэргэжил'!$A$1:$AK$125</definedName>
    <definedName name="_xlnm.Print_Area" localSheetId="2">'2022-2023 төгсөгч өвөл нас'!$A$1:$BI$56</definedName>
    <definedName name="_xlnm.Print_Area" localSheetId="1">'2022-2023 төгсөгч өвөл сургууль'!$A$1:$AI$98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56" i="3" l="1"/>
  <c r="BH56" i="3"/>
  <c r="BG56" i="3" s="1"/>
  <c r="BF56" i="3"/>
  <c r="BE56" i="3"/>
  <c r="BC56" i="3"/>
  <c r="BB56" i="3"/>
  <c r="AZ56" i="3"/>
  <c r="AY56" i="3"/>
  <c r="AW56" i="3"/>
  <c r="AV56" i="3"/>
  <c r="AS56" i="3"/>
  <c r="AQ56" i="3"/>
  <c r="AP56" i="3"/>
  <c r="AN56" i="3"/>
  <c r="AM56" i="3"/>
  <c r="AK56" i="3"/>
  <c r="AJ56" i="3"/>
  <c r="AH56" i="3"/>
  <c r="AG56" i="3"/>
  <c r="Z56" i="3"/>
  <c r="Y56" i="3"/>
  <c r="W56" i="3"/>
  <c r="V56" i="3"/>
  <c r="N56" i="3"/>
  <c r="M56" i="3"/>
  <c r="L56" i="3"/>
  <c r="K56" i="3"/>
  <c r="J56" i="3"/>
  <c r="H56" i="3"/>
  <c r="G56" i="3"/>
  <c r="BI55" i="3"/>
  <c r="BH55" i="3"/>
  <c r="BG55" i="3" s="1"/>
  <c r="BF55" i="3"/>
  <c r="BE55" i="3"/>
  <c r="BC55" i="3"/>
  <c r="BB55" i="3"/>
  <c r="AZ55" i="3"/>
  <c r="AY55" i="3"/>
  <c r="AW55" i="3"/>
  <c r="AV55" i="3"/>
  <c r="AQ55" i="3"/>
  <c r="AP55" i="3"/>
  <c r="AN55" i="3"/>
  <c r="AM55" i="3"/>
  <c r="AK55" i="3"/>
  <c r="AJ55" i="3"/>
  <c r="AH55" i="3"/>
  <c r="AG55" i="3"/>
  <c r="Z55" i="3"/>
  <c r="Y55" i="3"/>
  <c r="W55" i="3"/>
  <c r="V55" i="3"/>
  <c r="N55" i="3"/>
  <c r="M55" i="3"/>
  <c r="K55" i="3"/>
  <c r="J55" i="3"/>
  <c r="H55" i="3"/>
  <c r="G55" i="3"/>
  <c r="D55" i="3" s="1"/>
  <c r="BI54" i="3"/>
  <c r="BH54" i="3"/>
  <c r="BG54" i="3" s="1"/>
  <c r="BF54" i="3"/>
  <c r="BE54" i="3"/>
  <c r="BC54" i="3"/>
  <c r="BB54" i="3"/>
  <c r="AZ54" i="3"/>
  <c r="AY54" i="3"/>
  <c r="AW54" i="3"/>
  <c r="AT54" i="3" s="1"/>
  <c r="AV54" i="3"/>
  <c r="AS54" i="3" s="1"/>
  <c r="AQ54" i="3"/>
  <c r="AP54" i="3"/>
  <c r="AN54" i="3"/>
  <c r="AM54" i="3"/>
  <c r="AK54" i="3"/>
  <c r="AJ54" i="3"/>
  <c r="AH54" i="3"/>
  <c r="AG54" i="3"/>
  <c r="AF54" i="3" s="1"/>
  <c r="Z54" i="3"/>
  <c r="Y54" i="3"/>
  <c r="W54" i="3"/>
  <c r="V54" i="3"/>
  <c r="N54" i="3"/>
  <c r="M54" i="3"/>
  <c r="K54" i="3"/>
  <c r="J54" i="3"/>
  <c r="H54" i="3"/>
  <c r="G54" i="3"/>
  <c r="E54" i="3"/>
  <c r="BI53" i="3"/>
  <c r="BH53" i="3"/>
  <c r="BF53" i="3"/>
  <c r="BE53" i="3"/>
  <c r="BC53" i="3"/>
  <c r="BB53" i="3"/>
  <c r="AZ53" i="3"/>
  <c r="AY53" i="3"/>
  <c r="AX53" i="3" s="1"/>
  <c r="AW53" i="3"/>
  <c r="AV53" i="3"/>
  <c r="AQ53" i="3"/>
  <c r="AP53" i="3"/>
  <c r="AO53" i="3" s="1"/>
  <c r="AN53" i="3"/>
  <c r="AM53" i="3"/>
  <c r="AK53" i="3"/>
  <c r="AJ53" i="3"/>
  <c r="AH53" i="3"/>
  <c r="AG53" i="3"/>
  <c r="Z53" i="3"/>
  <c r="Y53" i="3"/>
  <c r="W53" i="3"/>
  <c r="V53" i="3"/>
  <c r="N53" i="3"/>
  <c r="M53" i="3"/>
  <c r="K53" i="3"/>
  <c r="J53" i="3"/>
  <c r="I53" i="3" s="1"/>
  <c r="H53" i="3"/>
  <c r="E53" i="3" s="1"/>
  <c r="G53" i="3"/>
  <c r="F53" i="3" s="1"/>
  <c r="BI52" i="3"/>
  <c r="BH52" i="3"/>
  <c r="BG52" i="3"/>
  <c r="BF52" i="3"/>
  <c r="BE52" i="3"/>
  <c r="BC52" i="3"/>
  <c r="BB52" i="3"/>
  <c r="AZ52" i="3"/>
  <c r="AY52" i="3"/>
  <c r="AS52" i="3" s="1"/>
  <c r="AW52" i="3"/>
  <c r="AV52" i="3"/>
  <c r="AQ52" i="3"/>
  <c r="AP52" i="3"/>
  <c r="AN52" i="3"/>
  <c r="AM52" i="3"/>
  <c r="AK52" i="3"/>
  <c r="AJ52" i="3"/>
  <c r="AH52" i="3"/>
  <c r="AG52" i="3"/>
  <c r="Z52" i="3"/>
  <c r="Y52" i="3"/>
  <c r="W52" i="3"/>
  <c r="V52" i="3"/>
  <c r="N52" i="3"/>
  <c r="M52" i="3"/>
  <c r="K52" i="3"/>
  <c r="J52" i="3"/>
  <c r="H52" i="3"/>
  <c r="E52" i="3" s="1"/>
  <c r="G52" i="3"/>
  <c r="BI51" i="3"/>
  <c r="BH51" i="3"/>
  <c r="BF51" i="3"/>
  <c r="BE51" i="3"/>
  <c r="BC51" i="3"/>
  <c r="BB51" i="3"/>
  <c r="AZ51" i="3"/>
  <c r="AY51" i="3"/>
  <c r="AW51" i="3"/>
  <c r="AV51" i="3"/>
  <c r="AQ51" i="3"/>
  <c r="AP51" i="3"/>
  <c r="AN51" i="3"/>
  <c r="AM51" i="3"/>
  <c r="AL51" i="3" s="1"/>
  <c r="AK51" i="3"/>
  <c r="AJ51" i="3"/>
  <c r="AH51" i="3"/>
  <c r="AG51" i="3"/>
  <c r="Z51" i="3"/>
  <c r="Y51" i="3"/>
  <c r="W51" i="3"/>
  <c r="V51" i="3"/>
  <c r="U51" i="3" s="1"/>
  <c r="N51" i="3"/>
  <c r="M51" i="3"/>
  <c r="K51" i="3"/>
  <c r="J51" i="3"/>
  <c r="H51" i="3"/>
  <c r="G51" i="3"/>
  <c r="D51" i="3" s="1"/>
  <c r="BI50" i="3"/>
  <c r="BH50" i="3"/>
  <c r="BF50" i="3"/>
  <c r="BE50" i="3"/>
  <c r="BC50" i="3"/>
  <c r="BB50" i="3"/>
  <c r="AZ50" i="3"/>
  <c r="AY50" i="3"/>
  <c r="AW50" i="3"/>
  <c r="AV50" i="3"/>
  <c r="AU50" i="3" s="1"/>
  <c r="AQ50" i="3"/>
  <c r="AO50" i="3" s="1"/>
  <c r="AP50" i="3"/>
  <c r="AN50" i="3"/>
  <c r="AM50" i="3"/>
  <c r="AK50" i="3"/>
  <c r="AJ50" i="3"/>
  <c r="AH50" i="3"/>
  <c r="AG50" i="3"/>
  <c r="Z50" i="3"/>
  <c r="Y50" i="3"/>
  <c r="W50" i="3"/>
  <c r="U50" i="3" s="1"/>
  <c r="V50" i="3"/>
  <c r="N50" i="3"/>
  <c r="M50" i="3"/>
  <c r="K50" i="3"/>
  <c r="J50" i="3"/>
  <c r="H50" i="3"/>
  <c r="G50" i="3"/>
  <c r="BI49" i="3"/>
  <c r="BH49" i="3"/>
  <c r="BG49" i="3" s="1"/>
  <c r="BF49" i="3"/>
  <c r="BE49" i="3"/>
  <c r="BD49" i="3" s="1"/>
  <c r="BC49" i="3"/>
  <c r="BB49" i="3"/>
  <c r="BA49" i="3"/>
  <c r="AZ49" i="3"/>
  <c r="AY49" i="3"/>
  <c r="AW49" i="3"/>
  <c r="AV49" i="3"/>
  <c r="AQ49" i="3"/>
  <c r="AP49" i="3"/>
  <c r="AN49" i="3"/>
  <c r="AM49" i="3"/>
  <c r="AL49" i="3" s="1"/>
  <c r="AK49" i="3"/>
  <c r="AJ49" i="3"/>
  <c r="AH49" i="3"/>
  <c r="AG49" i="3"/>
  <c r="Z49" i="3"/>
  <c r="Y49" i="3"/>
  <c r="W49" i="3"/>
  <c r="V49" i="3"/>
  <c r="U49" i="3" s="1"/>
  <c r="N49" i="3"/>
  <c r="M49" i="3"/>
  <c r="K49" i="3"/>
  <c r="I49" i="3" s="1"/>
  <c r="J49" i="3"/>
  <c r="H49" i="3"/>
  <c r="G49" i="3"/>
  <c r="BI48" i="3"/>
  <c r="BH48" i="3"/>
  <c r="BG48" i="3" s="1"/>
  <c r="BF48" i="3"/>
  <c r="BE48" i="3"/>
  <c r="BD48" i="3"/>
  <c r="BC48" i="3"/>
  <c r="BB48" i="3"/>
  <c r="BA48" i="3" s="1"/>
  <c r="AZ48" i="3"/>
  <c r="AY48" i="3"/>
  <c r="AW48" i="3"/>
  <c r="AT48" i="3" s="1"/>
  <c r="AV48" i="3"/>
  <c r="AQ48" i="3"/>
  <c r="AP48" i="3"/>
  <c r="AN48" i="3"/>
  <c r="AM48" i="3"/>
  <c r="AK48" i="3"/>
  <c r="AJ48" i="3"/>
  <c r="AH48" i="3"/>
  <c r="AF48" i="3" s="1"/>
  <c r="AG48" i="3"/>
  <c r="Z48" i="3"/>
  <c r="Y48" i="3"/>
  <c r="X48" i="3" s="1"/>
  <c r="W48" i="3"/>
  <c r="V48" i="3"/>
  <c r="U48" i="3" s="1"/>
  <c r="N48" i="3"/>
  <c r="M48" i="3"/>
  <c r="K48" i="3"/>
  <c r="J48" i="3"/>
  <c r="H48" i="3"/>
  <c r="G48" i="3"/>
  <c r="BI47" i="3"/>
  <c r="BH47" i="3"/>
  <c r="BF47" i="3"/>
  <c r="BE47" i="3"/>
  <c r="BD47" i="3" s="1"/>
  <c r="BC47" i="3"/>
  <c r="BB47" i="3"/>
  <c r="BA47" i="3" s="1"/>
  <c r="AZ47" i="3"/>
  <c r="AY47" i="3"/>
  <c r="AW47" i="3"/>
  <c r="AV47" i="3"/>
  <c r="AQ47" i="3"/>
  <c r="AP47" i="3"/>
  <c r="AN47" i="3"/>
  <c r="AM47" i="3"/>
  <c r="AK47" i="3"/>
  <c r="AJ47" i="3"/>
  <c r="AH47" i="3"/>
  <c r="AG47" i="3"/>
  <c r="Z47" i="3"/>
  <c r="Y47" i="3"/>
  <c r="X47" i="3" s="1"/>
  <c r="W47" i="3"/>
  <c r="V47" i="3"/>
  <c r="U47" i="3" s="1"/>
  <c r="N47" i="3"/>
  <c r="M47" i="3"/>
  <c r="K47" i="3"/>
  <c r="J47" i="3"/>
  <c r="H47" i="3"/>
  <c r="G47" i="3"/>
  <c r="BI46" i="3"/>
  <c r="BH46" i="3"/>
  <c r="BF46" i="3"/>
  <c r="BE46" i="3"/>
  <c r="BC46" i="3"/>
  <c r="BB46" i="3"/>
  <c r="BA46" i="3" s="1"/>
  <c r="AZ46" i="3"/>
  <c r="AY46" i="3"/>
  <c r="AW46" i="3"/>
  <c r="AV46" i="3"/>
  <c r="AQ46" i="3"/>
  <c r="AP46" i="3"/>
  <c r="AN46" i="3"/>
  <c r="AM46" i="3"/>
  <c r="AL46" i="3" s="1"/>
  <c r="AK46" i="3"/>
  <c r="AJ46" i="3"/>
  <c r="AI46" i="3" s="1"/>
  <c r="AH46" i="3"/>
  <c r="AG46" i="3"/>
  <c r="Z46" i="3"/>
  <c r="Y46" i="3"/>
  <c r="W46" i="3"/>
  <c r="V46" i="3"/>
  <c r="N46" i="3"/>
  <c r="M46" i="3"/>
  <c r="K46" i="3"/>
  <c r="J46" i="3"/>
  <c r="H46" i="3"/>
  <c r="G46" i="3"/>
  <c r="BI45" i="3"/>
  <c r="BH45" i="3"/>
  <c r="BG45" i="3" s="1"/>
  <c r="BF45" i="3"/>
  <c r="BE45" i="3"/>
  <c r="BC45" i="3"/>
  <c r="BB45" i="3"/>
  <c r="AZ45" i="3"/>
  <c r="AY45" i="3"/>
  <c r="AX45" i="3" s="1"/>
  <c r="AW45" i="3"/>
  <c r="AT45" i="3" s="1"/>
  <c r="AV45" i="3"/>
  <c r="AQ45" i="3"/>
  <c r="AP45" i="3"/>
  <c r="AN45" i="3"/>
  <c r="AM45" i="3"/>
  <c r="AK45" i="3"/>
  <c r="AJ45" i="3"/>
  <c r="AI45" i="3" s="1"/>
  <c r="AH45" i="3"/>
  <c r="AG45" i="3"/>
  <c r="Z45" i="3"/>
  <c r="Y45" i="3"/>
  <c r="W45" i="3"/>
  <c r="V45" i="3"/>
  <c r="N45" i="3"/>
  <c r="M45" i="3"/>
  <c r="L45" i="3" s="1"/>
  <c r="K45" i="3"/>
  <c r="J45" i="3"/>
  <c r="H45" i="3"/>
  <c r="G45" i="3"/>
  <c r="BI44" i="3"/>
  <c r="BH44" i="3"/>
  <c r="BF44" i="3"/>
  <c r="BE44" i="3"/>
  <c r="BC44" i="3"/>
  <c r="BB44" i="3"/>
  <c r="AZ44" i="3"/>
  <c r="AY44" i="3"/>
  <c r="AX44" i="3" s="1"/>
  <c r="AW44" i="3"/>
  <c r="AV44" i="3"/>
  <c r="AQ44" i="3"/>
  <c r="AP44" i="3"/>
  <c r="AN44" i="3"/>
  <c r="AM44" i="3"/>
  <c r="AK44" i="3"/>
  <c r="AJ44" i="3"/>
  <c r="AH44" i="3"/>
  <c r="AG44" i="3"/>
  <c r="Z44" i="3"/>
  <c r="Y44" i="3"/>
  <c r="W44" i="3"/>
  <c r="V44" i="3"/>
  <c r="U44" i="3" s="1"/>
  <c r="N44" i="3"/>
  <c r="M44" i="3"/>
  <c r="K44" i="3"/>
  <c r="J44" i="3"/>
  <c r="H44" i="3"/>
  <c r="G44" i="3"/>
  <c r="BI43" i="3"/>
  <c r="BG43" i="3" s="1"/>
  <c r="BH43" i="3"/>
  <c r="BF43" i="3"/>
  <c r="BE43" i="3"/>
  <c r="BC43" i="3"/>
  <c r="BB43" i="3"/>
  <c r="BA43" i="3"/>
  <c r="AZ43" i="3"/>
  <c r="AY43" i="3"/>
  <c r="AW43" i="3"/>
  <c r="AV43" i="3"/>
  <c r="AQ43" i="3"/>
  <c r="AP43" i="3"/>
  <c r="AO43" i="3" s="1"/>
  <c r="AN43" i="3"/>
  <c r="AM43" i="3"/>
  <c r="AK43" i="3"/>
  <c r="AI43" i="3" s="1"/>
  <c r="AJ43" i="3"/>
  <c r="AH43" i="3"/>
  <c r="AG43" i="3"/>
  <c r="Z43" i="3"/>
  <c r="Y43" i="3"/>
  <c r="W43" i="3"/>
  <c r="V43" i="3"/>
  <c r="U43" i="3" s="1"/>
  <c r="N43" i="3"/>
  <c r="M43" i="3"/>
  <c r="K43" i="3"/>
  <c r="J43" i="3"/>
  <c r="H43" i="3"/>
  <c r="G43" i="3"/>
  <c r="BI42" i="3"/>
  <c r="BH42" i="3"/>
  <c r="BF42" i="3"/>
  <c r="BE42" i="3"/>
  <c r="BC42" i="3"/>
  <c r="BB42" i="3"/>
  <c r="AZ42" i="3"/>
  <c r="AY42" i="3"/>
  <c r="AW42" i="3"/>
  <c r="AV42" i="3"/>
  <c r="AQ42" i="3"/>
  <c r="AP42" i="3"/>
  <c r="AN42" i="3"/>
  <c r="AM42" i="3"/>
  <c r="AK42" i="3"/>
  <c r="AJ42" i="3"/>
  <c r="AH42" i="3"/>
  <c r="AG42" i="3"/>
  <c r="Z42" i="3"/>
  <c r="Y42" i="3"/>
  <c r="W42" i="3"/>
  <c r="V42" i="3"/>
  <c r="N42" i="3"/>
  <c r="L42" i="3" s="1"/>
  <c r="M42" i="3"/>
  <c r="K42" i="3"/>
  <c r="J42" i="3"/>
  <c r="H42" i="3"/>
  <c r="G42" i="3"/>
  <c r="BI41" i="3"/>
  <c r="BH41" i="3"/>
  <c r="BF41" i="3"/>
  <c r="BE41" i="3"/>
  <c r="BC41" i="3"/>
  <c r="BB41" i="3"/>
  <c r="AZ41" i="3"/>
  <c r="AY41" i="3"/>
  <c r="AX41" i="3" s="1"/>
  <c r="AW41" i="3"/>
  <c r="AT41" i="3" s="1"/>
  <c r="AV41" i="3"/>
  <c r="AU41" i="3" s="1"/>
  <c r="AQ41" i="3"/>
  <c r="AP41" i="3"/>
  <c r="AO41" i="3" s="1"/>
  <c r="AN41" i="3"/>
  <c r="AM41" i="3"/>
  <c r="AK41" i="3"/>
  <c r="AJ41" i="3"/>
  <c r="AH41" i="3"/>
  <c r="AG41" i="3"/>
  <c r="Z41" i="3"/>
  <c r="Y41" i="3"/>
  <c r="W41" i="3"/>
  <c r="V41" i="3"/>
  <c r="N41" i="3"/>
  <c r="M41" i="3"/>
  <c r="K41" i="3"/>
  <c r="J41" i="3"/>
  <c r="H41" i="3"/>
  <c r="G41" i="3"/>
  <c r="F41" i="3" s="1"/>
  <c r="BI40" i="3"/>
  <c r="BH40" i="3"/>
  <c r="BG40" i="3" s="1"/>
  <c r="BF40" i="3"/>
  <c r="BE40" i="3"/>
  <c r="BD40" i="3" s="1"/>
  <c r="BC40" i="3"/>
  <c r="BB40" i="3"/>
  <c r="AZ40" i="3"/>
  <c r="AY40" i="3"/>
  <c r="AW40" i="3"/>
  <c r="AV40" i="3"/>
  <c r="AU40" i="3" s="1"/>
  <c r="AQ40" i="3"/>
  <c r="AP40" i="3"/>
  <c r="AO40" i="3" s="1"/>
  <c r="AN40" i="3"/>
  <c r="AM40" i="3"/>
  <c r="AL40" i="3" s="1"/>
  <c r="AK40" i="3"/>
  <c r="AJ40" i="3"/>
  <c r="AI40" i="3" s="1"/>
  <c r="AH40" i="3"/>
  <c r="AG40" i="3"/>
  <c r="Z40" i="3"/>
  <c r="Y40" i="3"/>
  <c r="W40" i="3"/>
  <c r="V40" i="3"/>
  <c r="U40" i="3" s="1"/>
  <c r="N40" i="3"/>
  <c r="M40" i="3"/>
  <c r="K40" i="3"/>
  <c r="J40" i="3"/>
  <c r="H40" i="3"/>
  <c r="G40" i="3"/>
  <c r="BI39" i="3"/>
  <c r="BH39" i="3"/>
  <c r="BG39" i="3" s="1"/>
  <c r="BF39" i="3"/>
  <c r="BE39" i="3"/>
  <c r="BD39" i="3" s="1"/>
  <c r="BC39" i="3"/>
  <c r="BB39" i="3"/>
  <c r="AZ39" i="3"/>
  <c r="AY39" i="3"/>
  <c r="AW39" i="3"/>
  <c r="AV39" i="3"/>
  <c r="AS39" i="3" s="1"/>
  <c r="AQ39" i="3"/>
  <c r="AP39" i="3"/>
  <c r="AN39" i="3"/>
  <c r="AM39" i="3"/>
  <c r="AK39" i="3"/>
  <c r="AJ39" i="3"/>
  <c r="AH39" i="3"/>
  <c r="AG39" i="3"/>
  <c r="Z39" i="3"/>
  <c r="Y39" i="3"/>
  <c r="W39" i="3"/>
  <c r="V39" i="3"/>
  <c r="N39" i="3"/>
  <c r="M39" i="3"/>
  <c r="K39" i="3"/>
  <c r="J39" i="3"/>
  <c r="H39" i="3"/>
  <c r="G39" i="3"/>
  <c r="F39" i="3" s="1"/>
  <c r="BI38" i="3"/>
  <c r="BH38" i="3"/>
  <c r="BF38" i="3"/>
  <c r="BE38" i="3"/>
  <c r="BC38" i="3"/>
  <c r="BB38" i="3"/>
  <c r="AZ38" i="3"/>
  <c r="AY38" i="3"/>
  <c r="AW38" i="3"/>
  <c r="AT38" i="3" s="1"/>
  <c r="AV38" i="3"/>
  <c r="AU38" i="3" s="1"/>
  <c r="AQ38" i="3"/>
  <c r="AP38" i="3"/>
  <c r="AN38" i="3"/>
  <c r="AM38" i="3"/>
  <c r="AK38" i="3"/>
  <c r="AJ38" i="3"/>
  <c r="AH38" i="3"/>
  <c r="AG38" i="3"/>
  <c r="Z38" i="3"/>
  <c r="X38" i="3" s="1"/>
  <c r="Y38" i="3"/>
  <c r="W38" i="3"/>
  <c r="V38" i="3"/>
  <c r="N38" i="3"/>
  <c r="M38" i="3"/>
  <c r="L38" i="3" s="1"/>
  <c r="K38" i="3"/>
  <c r="E38" i="3" s="1"/>
  <c r="J38" i="3"/>
  <c r="H38" i="3"/>
  <c r="G38" i="3"/>
  <c r="BI37" i="3"/>
  <c r="BH37" i="3"/>
  <c r="BF37" i="3"/>
  <c r="BE37" i="3"/>
  <c r="BC37" i="3"/>
  <c r="BB37" i="3"/>
  <c r="AZ37" i="3"/>
  <c r="AY37" i="3"/>
  <c r="AW37" i="3"/>
  <c r="AV37" i="3"/>
  <c r="AQ37" i="3"/>
  <c r="AP37" i="3"/>
  <c r="AO37" i="3" s="1"/>
  <c r="AN37" i="3"/>
  <c r="AM37" i="3"/>
  <c r="AK37" i="3"/>
  <c r="AJ37" i="3"/>
  <c r="AH37" i="3"/>
  <c r="AG37" i="3"/>
  <c r="Z37" i="3"/>
  <c r="Y37" i="3"/>
  <c r="W37" i="3"/>
  <c r="U37" i="3" s="1"/>
  <c r="V37" i="3"/>
  <c r="N37" i="3"/>
  <c r="M37" i="3"/>
  <c r="K37" i="3"/>
  <c r="J37" i="3"/>
  <c r="I37" i="3" s="1"/>
  <c r="H37" i="3"/>
  <c r="G37" i="3"/>
  <c r="BI36" i="3"/>
  <c r="BH36" i="3"/>
  <c r="BF36" i="3"/>
  <c r="BE36" i="3"/>
  <c r="BD36" i="3" s="1"/>
  <c r="BC36" i="3"/>
  <c r="BB36" i="3"/>
  <c r="AZ36" i="3"/>
  <c r="AY36" i="3"/>
  <c r="AW36" i="3"/>
  <c r="AV36" i="3"/>
  <c r="AQ36" i="3"/>
  <c r="AP36" i="3"/>
  <c r="AN36" i="3"/>
  <c r="AM36" i="3"/>
  <c r="AK36" i="3"/>
  <c r="AJ36" i="3"/>
  <c r="AH36" i="3"/>
  <c r="AG36" i="3"/>
  <c r="AF36" i="3" s="1"/>
  <c r="Z36" i="3"/>
  <c r="Y36" i="3"/>
  <c r="W36" i="3"/>
  <c r="V36" i="3"/>
  <c r="N36" i="3"/>
  <c r="M36" i="3"/>
  <c r="K36" i="3"/>
  <c r="J36" i="3"/>
  <c r="D36" i="3" s="1"/>
  <c r="H36" i="3"/>
  <c r="G36" i="3"/>
  <c r="BI35" i="3"/>
  <c r="BH35" i="3"/>
  <c r="BF35" i="3"/>
  <c r="BE35" i="3"/>
  <c r="BC35" i="3"/>
  <c r="BB35" i="3"/>
  <c r="AZ35" i="3"/>
  <c r="AY35" i="3"/>
  <c r="AW35" i="3"/>
  <c r="AV35" i="3"/>
  <c r="AQ35" i="3"/>
  <c r="AP35" i="3"/>
  <c r="AN35" i="3"/>
  <c r="AM35" i="3"/>
  <c r="AK35" i="3"/>
  <c r="AJ35" i="3"/>
  <c r="AH35" i="3"/>
  <c r="AG35" i="3"/>
  <c r="AF35" i="3" s="1"/>
  <c r="Z35" i="3"/>
  <c r="Y35" i="3"/>
  <c r="X35" i="3" s="1"/>
  <c r="W35" i="3"/>
  <c r="V35" i="3"/>
  <c r="N35" i="3"/>
  <c r="M35" i="3"/>
  <c r="K35" i="3"/>
  <c r="J35" i="3"/>
  <c r="H35" i="3"/>
  <c r="G35" i="3"/>
  <c r="BI34" i="3"/>
  <c r="BH34" i="3"/>
  <c r="BF34" i="3"/>
  <c r="BE34" i="3"/>
  <c r="BC34" i="3"/>
  <c r="BB34" i="3"/>
  <c r="AZ34" i="3"/>
  <c r="AY34" i="3"/>
  <c r="AW34" i="3"/>
  <c r="AV34" i="3"/>
  <c r="AQ34" i="3"/>
  <c r="AP34" i="3"/>
  <c r="AN34" i="3"/>
  <c r="AM34" i="3"/>
  <c r="AK34" i="3"/>
  <c r="AJ34" i="3"/>
  <c r="AH34" i="3"/>
  <c r="AG34" i="3"/>
  <c r="Z34" i="3"/>
  <c r="Y34" i="3"/>
  <c r="W34" i="3"/>
  <c r="V34" i="3"/>
  <c r="U34" i="3" s="1"/>
  <c r="N34" i="3"/>
  <c r="M34" i="3"/>
  <c r="K34" i="3"/>
  <c r="J34" i="3"/>
  <c r="H34" i="3"/>
  <c r="G34" i="3"/>
  <c r="BI33" i="3"/>
  <c r="BG33" i="3" s="1"/>
  <c r="BH33" i="3"/>
  <c r="BF33" i="3"/>
  <c r="BE33" i="3"/>
  <c r="BD33" i="3" s="1"/>
  <c r="BC33" i="3"/>
  <c r="BB33" i="3"/>
  <c r="AZ33" i="3"/>
  <c r="AY33" i="3"/>
  <c r="AW33" i="3"/>
  <c r="AT33" i="3" s="1"/>
  <c r="AV33" i="3"/>
  <c r="AU33" i="3" s="1"/>
  <c r="AQ33" i="3"/>
  <c r="AP33" i="3"/>
  <c r="AN33" i="3"/>
  <c r="AM33" i="3"/>
  <c r="AK33" i="3"/>
  <c r="AJ33" i="3"/>
  <c r="AH33" i="3"/>
  <c r="AG33" i="3"/>
  <c r="Z33" i="3"/>
  <c r="Y33" i="3"/>
  <c r="W33" i="3"/>
  <c r="V33" i="3"/>
  <c r="N33" i="3"/>
  <c r="M33" i="3"/>
  <c r="K33" i="3"/>
  <c r="J33" i="3"/>
  <c r="H33" i="3"/>
  <c r="G33" i="3"/>
  <c r="BI32" i="3"/>
  <c r="BH32" i="3"/>
  <c r="BF32" i="3"/>
  <c r="BE32" i="3"/>
  <c r="BC32" i="3"/>
  <c r="BB32" i="3"/>
  <c r="AZ32" i="3"/>
  <c r="AY32" i="3"/>
  <c r="AW32" i="3"/>
  <c r="AV32" i="3"/>
  <c r="AU32" i="3" s="1"/>
  <c r="AQ32" i="3"/>
  <c r="AP32" i="3"/>
  <c r="AO32" i="3" s="1"/>
  <c r="AN32" i="3"/>
  <c r="AM32" i="3"/>
  <c r="AK32" i="3"/>
  <c r="AJ32" i="3"/>
  <c r="AH32" i="3"/>
  <c r="AG32" i="3"/>
  <c r="Z32" i="3"/>
  <c r="Y32" i="3"/>
  <c r="W32" i="3"/>
  <c r="U32" i="3" s="1"/>
  <c r="V32" i="3"/>
  <c r="N32" i="3"/>
  <c r="M32" i="3"/>
  <c r="K32" i="3"/>
  <c r="J32" i="3"/>
  <c r="I32" i="3" s="1"/>
  <c r="H32" i="3"/>
  <c r="G32" i="3"/>
  <c r="BI31" i="3"/>
  <c r="BH31" i="3"/>
  <c r="BF31" i="3"/>
  <c r="BE31" i="3"/>
  <c r="BC31" i="3"/>
  <c r="BB31" i="3"/>
  <c r="AZ31" i="3"/>
  <c r="AY31" i="3"/>
  <c r="AW31" i="3"/>
  <c r="AV31" i="3"/>
  <c r="AQ31" i="3"/>
  <c r="AP31" i="3"/>
  <c r="AN31" i="3"/>
  <c r="AM31" i="3"/>
  <c r="AK31" i="3"/>
  <c r="AJ31" i="3"/>
  <c r="AH31" i="3"/>
  <c r="AG31" i="3"/>
  <c r="AF31" i="3" s="1"/>
  <c r="Z31" i="3"/>
  <c r="Y31" i="3"/>
  <c r="X31" i="3" s="1"/>
  <c r="W31" i="3"/>
  <c r="V31" i="3"/>
  <c r="N31" i="3"/>
  <c r="L31" i="3" s="1"/>
  <c r="M31" i="3"/>
  <c r="K31" i="3"/>
  <c r="J31" i="3"/>
  <c r="D31" i="3" s="1"/>
  <c r="H31" i="3"/>
  <c r="G31" i="3"/>
  <c r="BI30" i="3"/>
  <c r="BH30" i="3"/>
  <c r="BF30" i="3"/>
  <c r="BE30" i="3"/>
  <c r="BD30" i="3" s="1"/>
  <c r="BC30" i="3"/>
  <c r="BB30" i="3"/>
  <c r="BA30" i="3" s="1"/>
  <c r="AZ30" i="3"/>
  <c r="AY30" i="3"/>
  <c r="AX30" i="3"/>
  <c r="AW30" i="3"/>
  <c r="AV30" i="3"/>
  <c r="AQ30" i="3"/>
  <c r="AP30" i="3"/>
  <c r="AN30" i="3"/>
  <c r="AM30" i="3"/>
  <c r="AL30" i="3" s="1"/>
  <c r="AK30" i="3"/>
  <c r="AJ30" i="3"/>
  <c r="AI30" i="3" s="1"/>
  <c r="AH30" i="3"/>
  <c r="AG30" i="3"/>
  <c r="Z30" i="3"/>
  <c r="Y30" i="3"/>
  <c r="W30" i="3"/>
  <c r="V30" i="3"/>
  <c r="N30" i="3"/>
  <c r="M30" i="3"/>
  <c r="L30" i="3" s="1"/>
  <c r="K30" i="3"/>
  <c r="J30" i="3"/>
  <c r="H30" i="3"/>
  <c r="G30" i="3"/>
  <c r="BI29" i="3"/>
  <c r="BH29" i="3"/>
  <c r="BF29" i="3"/>
  <c r="BE29" i="3"/>
  <c r="BC29" i="3"/>
  <c r="BB29" i="3"/>
  <c r="AZ29" i="3"/>
  <c r="AY29" i="3"/>
  <c r="AX29" i="3" s="1"/>
  <c r="AW29" i="3"/>
  <c r="AV29" i="3"/>
  <c r="AS29" i="3" s="1"/>
  <c r="AQ29" i="3"/>
  <c r="AP29" i="3"/>
  <c r="AN29" i="3"/>
  <c r="AM29" i="3"/>
  <c r="AK29" i="3"/>
  <c r="AJ29" i="3"/>
  <c r="AH29" i="3"/>
  <c r="AG29" i="3"/>
  <c r="Z29" i="3"/>
  <c r="Y29" i="3"/>
  <c r="W29" i="3"/>
  <c r="V29" i="3"/>
  <c r="U29" i="3" s="1"/>
  <c r="N29" i="3"/>
  <c r="M29" i="3"/>
  <c r="K29" i="3"/>
  <c r="J29" i="3"/>
  <c r="I29" i="3" s="1"/>
  <c r="H29" i="3"/>
  <c r="G29" i="3"/>
  <c r="F29" i="3" s="1"/>
  <c r="BI28" i="3"/>
  <c r="BH28" i="3"/>
  <c r="BF28" i="3"/>
  <c r="BE28" i="3"/>
  <c r="BC28" i="3"/>
  <c r="BB28" i="3"/>
  <c r="AZ28" i="3"/>
  <c r="AY28" i="3"/>
  <c r="AW28" i="3"/>
  <c r="AV28" i="3"/>
  <c r="AQ28" i="3"/>
  <c r="AP28" i="3"/>
  <c r="AO28" i="3"/>
  <c r="AN28" i="3"/>
  <c r="AM28" i="3"/>
  <c r="AK28" i="3"/>
  <c r="AJ28" i="3"/>
  <c r="AH28" i="3"/>
  <c r="AG28" i="3"/>
  <c r="Z28" i="3"/>
  <c r="Y28" i="3"/>
  <c r="X28" i="3" s="1"/>
  <c r="W28" i="3"/>
  <c r="V28" i="3"/>
  <c r="N28" i="3"/>
  <c r="M28" i="3"/>
  <c r="K28" i="3"/>
  <c r="J28" i="3"/>
  <c r="H28" i="3"/>
  <c r="G28" i="3"/>
  <c r="BI27" i="3"/>
  <c r="BH27" i="3"/>
  <c r="BF27" i="3"/>
  <c r="BE27" i="3"/>
  <c r="BC27" i="3"/>
  <c r="BB27" i="3"/>
  <c r="AZ27" i="3"/>
  <c r="AY27" i="3"/>
  <c r="AW27" i="3"/>
  <c r="AV27" i="3"/>
  <c r="AS27" i="3" s="1"/>
  <c r="AQ27" i="3"/>
  <c r="AP27" i="3"/>
  <c r="AO27" i="3" s="1"/>
  <c r="AN27" i="3"/>
  <c r="AM27" i="3"/>
  <c r="AL27" i="3" s="1"/>
  <c r="AK27" i="3"/>
  <c r="AJ27" i="3"/>
  <c r="AI27" i="3" s="1"/>
  <c r="AH27" i="3"/>
  <c r="AG27" i="3"/>
  <c r="Z27" i="3"/>
  <c r="Y27" i="3"/>
  <c r="W27" i="3"/>
  <c r="V27" i="3"/>
  <c r="N27" i="3"/>
  <c r="M27" i="3"/>
  <c r="K27" i="3"/>
  <c r="J27" i="3"/>
  <c r="H27" i="3"/>
  <c r="G27" i="3"/>
  <c r="BI26" i="3"/>
  <c r="BH26" i="3"/>
  <c r="BF26" i="3"/>
  <c r="BE26" i="3"/>
  <c r="BD26" i="3" s="1"/>
  <c r="BC26" i="3"/>
  <c r="BB26" i="3"/>
  <c r="AZ26" i="3"/>
  <c r="AY26" i="3"/>
  <c r="AW26" i="3"/>
  <c r="AT26" i="3" s="1"/>
  <c r="AV26" i="3"/>
  <c r="AQ26" i="3"/>
  <c r="AP26" i="3"/>
  <c r="AN26" i="3"/>
  <c r="AM26" i="3"/>
  <c r="AK26" i="3"/>
  <c r="AJ26" i="3"/>
  <c r="AH26" i="3"/>
  <c r="AG26" i="3"/>
  <c r="Z26" i="3"/>
  <c r="Y26" i="3"/>
  <c r="W26" i="3"/>
  <c r="V26" i="3"/>
  <c r="N26" i="3"/>
  <c r="M26" i="3"/>
  <c r="K26" i="3"/>
  <c r="J26" i="3"/>
  <c r="I26" i="3" s="1"/>
  <c r="H26" i="3"/>
  <c r="E26" i="3" s="1"/>
  <c r="G26" i="3"/>
  <c r="BI25" i="3"/>
  <c r="BH25" i="3"/>
  <c r="BF25" i="3"/>
  <c r="BE25" i="3"/>
  <c r="BC25" i="3"/>
  <c r="BB25" i="3"/>
  <c r="BA25" i="3" s="1"/>
  <c r="AZ25" i="3"/>
  <c r="AY25" i="3"/>
  <c r="AW25" i="3"/>
  <c r="AV25" i="3"/>
  <c r="AQ25" i="3"/>
  <c r="AP25" i="3"/>
  <c r="AN25" i="3"/>
  <c r="AM25" i="3"/>
  <c r="AL25" i="3" s="1"/>
  <c r="AK25" i="3"/>
  <c r="AJ25" i="3"/>
  <c r="AH25" i="3"/>
  <c r="AF25" i="3" s="1"/>
  <c r="AG25" i="3"/>
  <c r="Z25" i="3"/>
  <c r="Y25" i="3"/>
  <c r="X25" i="3" s="1"/>
  <c r="W25" i="3"/>
  <c r="V25" i="3"/>
  <c r="U25" i="3" s="1"/>
  <c r="N25" i="3"/>
  <c r="M25" i="3"/>
  <c r="K25" i="3"/>
  <c r="J25" i="3"/>
  <c r="H25" i="3"/>
  <c r="E25" i="3" s="1"/>
  <c r="G25" i="3"/>
  <c r="BI24" i="3"/>
  <c r="BH24" i="3"/>
  <c r="BF24" i="3"/>
  <c r="BE24" i="3"/>
  <c r="BD24" i="3" s="1"/>
  <c r="BC24" i="3"/>
  <c r="BB24" i="3"/>
  <c r="BA24" i="3" s="1"/>
  <c r="AZ24" i="3"/>
  <c r="AY24" i="3"/>
  <c r="AW24" i="3"/>
  <c r="AV24" i="3"/>
  <c r="AQ24" i="3"/>
  <c r="AP24" i="3"/>
  <c r="AN24" i="3"/>
  <c r="AM24" i="3"/>
  <c r="AL24" i="3"/>
  <c r="AK24" i="3"/>
  <c r="AJ24" i="3"/>
  <c r="AI24" i="3" s="1"/>
  <c r="AH24" i="3"/>
  <c r="AG24" i="3"/>
  <c r="Z24" i="3"/>
  <c r="Y24" i="3"/>
  <c r="W24" i="3"/>
  <c r="V24" i="3"/>
  <c r="T24" i="3"/>
  <c r="S24" i="3"/>
  <c r="R24" i="3" s="1"/>
  <c r="Q24" i="3"/>
  <c r="P24" i="3"/>
  <c r="O24" i="3" s="1"/>
  <c r="N24" i="3"/>
  <c r="M24" i="3"/>
  <c r="L24" i="3" s="1"/>
  <c r="K24" i="3"/>
  <c r="J24" i="3"/>
  <c r="H24" i="3"/>
  <c r="E24" i="3" s="1"/>
  <c r="G24" i="3"/>
  <c r="F24" i="3" s="1"/>
  <c r="BI23" i="3"/>
  <c r="BH23" i="3"/>
  <c r="BG23" i="3" s="1"/>
  <c r="BF23" i="3"/>
  <c r="BE23" i="3"/>
  <c r="BC23" i="3"/>
  <c r="BB23" i="3"/>
  <c r="AZ23" i="3"/>
  <c r="AY23" i="3"/>
  <c r="AW23" i="3"/>
  <c r="AV23" i="3"/>
  <c r="AU23" i="3" s="1"/>
  <c r="AQ23" i="3"/>
  <c r="AP23" i="3"/>
  <c r="AO23" i="3" s="1"/>
  <c r="AN23" i="3"/>
  <c r="AM23" i="3"/>
  <c r="AK23" i="3"/>
  <c r="AJ23" i="3"/>
  <c r="AH23" i="3"/>
  <c r="AG23" i="3"/>
  <c r="Z23" i="3"/>
  <c r="Y23" i="3"/>
  <c r="X23" i="3" s="1"/>
  <c r="W23" i="3"/>
  <c r="V23" i="3"/>
  <c r="T23" i="3"/>
  <c r="S23" i="3"/>
  <c r="R23" i="3" s="1"/>
  <c r="Q23" i="3"/>
  <c r="O23" i="3" s="1"/>
  <c r="P23" i="3"/>
  <c r="N23" i="3"/>
  <c r="M23" i="3"/>
  <c r="K23" i="3"/>
  <c r="J23" i="3"/>
  <c r="I23" i="3" s="1"/>
  <c r="H23" i="3"/>
  <c r="E23" i="3" s="1"/>
  <c r="G23" i="3"/>
  <c r="BI22" i="3"/>
  <c r="BH22" i="3"/>
  <c r="BG22" i="3" s="1"/>
  <c r="BF22" i="3"/>
  <c r="BE22" i="3"/>
  <c r="BC22" i="3"/>
  <c r="BB22" i="3"/>
  <c r="BA22" i="3" s="1"/>
  <c r="AZ22" i="3"/>
  <c r="AY22" i="3"/>
  <c r="AW22" i="3"/>
  <c r="AV22" i="3"/>
  <c r="AQ22" i="3"/>
  <c r="AP22" i="3"/>
  <c r="AN22" i="3"/>
  <c r="AM22" i="3"/>
  <c r="AK22" i="3"/>
  <c r="AJ22" i="3"/>
  <c r="AH22" i="3"/>
  <c r="AG22" i="3"/>
  <c r="AF22" i="3" s="1"/>
  <c r="Z22" i="3"/>
  <c r="Y22" i="3"/>
  <c r="W22" i="3"/>
  <c r="V22" i="3"/>
  <c r="T22" i="3"/>
  <c r="S22" i="3"/>
  <c r="Q22" i="3"/>
  <c r="P22" i="3"/>
  <c r="N22" i="3"/>
  <c r="M22" i="3"/>
  <c r="K22" i="3"/>
  <c r="J22" i="3"/>
  <c r="I22" i="3" s="1"/>
  <c r="H22" i="3"/>
  <c r="G22" i="3"/>
  <c r="BI21" i="3"/>
  <c r="BH21" i="3"/>
  <c r="BF21" i="3"/>
  <c r="BE21" i="3"/>
  <c r="BC21" i="3"/>
  <c r="BB21" i="3"/>
  <c r="AZ21" i="3"/>
  <c r="AY21" i="3"/>
  <c r="AW21" i="3"/>
  <c r="AV21" i="3"/>
  <c r="AU21" i="3" s="1"/>
  <c r="AQ21" i="3"/>
  <c r="AP21" i="3"/>
  <c r="AN21" i="3"/>
  <c r="AM21" i="3"/>
  <c r="AL21" i="3" s="1"/>
  <c r="AK21" i="3"/>
  <c r="AJ21" i="3"/>
  <c r="AH21" i="3"/>
  <c r="AG21" i="3"/>
  <c r="Z21" i="3"/>
  <c r="Y21" i="3"/>
  <c r="X21" i="3" s="1"/>
  <c r="W21" i="3"/>
  <c r="V21" i="3"/>
  <c r="T21" i="3"/>
  <c r="S21" i="3"/>
  <c r="Q21" i="3"/>
  <c r="P21" i="3"/>
  <c r="N21" i="3"/>
  <c r="M21" i="3"/>
  <c r="K21" i="3"/>
  <c r="J21" i="3"/>
  <c r="H21" i="3"/>
  <c r="G21" i="3"/>
  <c r="D21" i="3" s="1"/>
  <c r="BI20" i="3"/>
  <c r="BH20" i="3"/>
  <c r="BG20" i="3" s="1"/>
  <c r="BF20" i="3"/>
  <c r="BE20" i="3"/>
  <c r="BC20" i="3"/>
  <c r="BB20" i="3"/>
  <c r="AZ20" i="3"/>
  <c r="AY20" i="3"/>
  <c r="AW20" i="3"/>
  <c r="AV20" i="3"/>
  <c r="AQ20" i="3"/>
  <c r="AP20" i="3"/>
  <c r="AN20" i="3"/>
  <c r="AM20" i="3"/>
  <c r="AK20" i="3"/>
  <c r="AJ20" i="3"/>
  <c r="AH20" i="3"/>
  <c r="AG20" i="3"/>
  <c r="Z20" i="3"/>
  <c r="Y20" i="3"/>
  <c r="W20" i="3"/>
  <c r="V20" i="3"/>
  <c r="T20" i="3"/>
  <c r="S20" i="3"/>
  <c r="Q20" i="3"/>
  <c r="P20" i="3"/>
  <c r="N20" i="3"/>
  <c r="M20" i="3"/>
  <c r="K20" i="3"/>
  <c r="J20" i="3"/>
  <c r="I20" i="3" s="1"/>
  <c r="H20" i="3"/>
  <c r="G20" i="3"/>
  <c r="P19" i="3"/>
  <c r="AA95" i="2"/>
  <c r="AB95" i="2"/>
  <c r="AC95" i="2"/>
  <c r="AD95" i="2"/>
  <c r="AE95" i="2"/>
  <c r="AF95" i="2"/>
  <c r="AG95" i="2"/>
  <c r="AH95" i="2"/>
  <c r="AI95" i="2"/>
  <c r="AA86" i="2"/>
  <c r="AB86" i="2"/>
  <c r="AC86" i="2"/>
  <c r="AD86" i="2"/>
  <c r="AE86" i="2"/>
  <c r="AF86" i="2"/>
  <c r="AF14" i="2" s="1"/>
  <c r="AG86" i="2"/>
  <c r="AH86" i="2"/>
  <c r="AI86" i="2"/>
  <c r="AA60" i="2"/>
  <c r="AB60" i="2"/>
  <c r="AC60" i="2"/>
  <c r="AD60" i="2"/>
  <c r="AE60" i="2"/>
  <c r="AF60" i="2"/>
  <c r="AG60" i="2"/>
  <c r="AH60" i="2"/>
  <c r="AI60" i="2"/>
  <c r="AA37" i="2"/>
  <c r="AB37" i="2"/>
  <c r="AC37" i="2"/>
  <c r="AD37" i="2"/>
  <c r="AE37" i="2"/>
  <c r="AE14" i="2" s="1"/>
  <c r="AF37" i="2"/>
  <c r="AG37" i="2"/>
  <c r="AH37" i="2"/>
  <c r="AI37" i="2"/>
  <c r="AA15" i="2"/>
  <c r="AB15" i="2"/>
  <c r="AB13" i="2" s="1"/>
  <c r="AC15" i="2"/>
  <c r="AD15" i="2"/>
  <c r="AE15" i="2"/>
  <c r="AF15" i="2"/>
  <c r="AG15" i="2"/>
  <c r="AH15" i="2"/>
  <c r="AI15" i="2"/>
  <c r="Z1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Z37" i="2"/>
  <c r="Z14" i="2" s="1"/>
  <c r="Y37" i="2"/>
  <c r="X37" i="2"/>
  <c r="X14" i="2" s="1"/>
  <c r="W37" i="2"/>
  <c r="V37" i="2"/>
  <c r="U37" i="2"/>
  <c r="T37" i="2"/>
  <c r="S37" i="2"/>
  <c r="R37" i="2"/>
  <c r="R14" i="2" s="1"/>
  <c r="Q37" i="2"/>
  <c r="Q14" i="2" s="1"/>
  <c r="P37" i="2"/>
  <c r="O37" i="2"/>
  <c r="O14" i="2" s="1"/>
  <c r="N37" i="2"/>
  <c r="M37" i="2"/>
  <c r="L37" i="2"/>
  <c r="K37" i="2"/>
  <c r="K14" i="2" s="1"/>
  <c r="J37" i="2"/>
  <c r="J14" i="2" s="1"/>
  <c r="I37" i="2"/>
  <c r="H37" i="2"/>
  <c r="H14" i="2" s="1"/>
  <c r="G37" i="2"/>
  <c r="F37" i="2"/>
  <c r="E37" i="2"/>
  <c r="D37" i="2"/>
  <c r="D14" i="2" s="1"/>
  <c r="C37" i="2"/>
  <c r="Y15" i="2"/>
  <c r="X15" i="2"/>
  <c r="W15" i="2"/>
  <c r="V15" i="2"/>
  <c r="U15" i="2"/>
  <c r="T15" i="2"/>
  <c r="T13" i="2" s="1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C26" i="1"/>
  <c r="AD26" i="1"/>
  <c r="AE26" i="1"/>
  <c r="AF26" i="1"/>
  <c r="AG26" i="1"/>
  <c r="AH26" i="1"/>
  <c r="AI26" i="1"/>
  <c r="AJ26" i="1"/>
  <c r="AK26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V12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F12" i="1" s="1"/>
  <c r="E117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K66" i="1"/>
  <c r="AJ66" i="1"/>
  <c r="AI66" i="1"/>
  <c r="AH66" i="1"/>
  <c r="AG66" i="1"/>
  <c r="AF66" i="1"/>
  <c r="AE66" i="1"/>
  <c r="AD66" i="1"/>
  <c r="AC66" i="1"/>
  <c r="AB66" i="1"/>
  <c r="AA66" i="1"/>
  <c r="AA12" i="1" s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K12" i="1" s="1"/>
  <c r="J66" i="1"/>
  <c r="I66" i="1"/>
  <c r="H66" i="1"/>
  <c r="G66" i="1"/>
  <c r="F66" i="1"/>
  <c r="E66" i="1"/>
  <c r="AK45" i="1"/>
  <c r="AJ45" i="1"/>
  <c r="AI45" i="1"/>
  <c r="AH45" i="1"/>
  <c r="AG45" i="1"/>
  <c r="AF45" i="1"/>
  <c r="AE45" i="1"/>
  <c r="AD45" i="1"/>
  <c r="AC45" i="1"/>
  <c r="AB45" i="1"/>
  <c r="AB12" i="1" s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L12" i="1" s="1"/>
  <c r="K45" i="1"/>
  <c r="J45" i="1"/>
  <c r="I45" i="1"/>
  <c r="H45" i="1"/>
  <c r="G45" i="1"/>
  <c r="F45" i="1"/>
  <c r="E45" i="1"/>
  <c r="AK41" i="1"/>
  <c r="AJ41" i="1"/>
  <c r="AI41" i="1"/>
  <c r="AH41" i="1"/>
  <c r="AG41" i="1"/>
  <c r="AF41" i="1"/>
  <c r="AE41" i="1"/>
  <c r="AD41" i="1"/>
  <c r="AC41" i="1"/>
  <c r="AC12" i="1" s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M12" i="1" s="1"/>
  <c r="L41" i="1"/>
  <c r="K41" i="1"/>
  <c r="J41" i="1"/>
  <c r="I41" i="1"/>
  <c r="H41" i="1"/>
  <c r="G41" i="1"/>
  <c r="F41" i="1"/>
  <c r="E41" i="1"/>
  <c r="AK39" i="1"/>
  <c r="AJ39" i="1"/>
  <c r="AI39" i="1"/>
  <c r="AH39" i="1"/>
  <c r="AG39" i="1"/>
  <c r="AF39" i="1"/>
  <c r="AF12" i="1" s="1"/>
  <c r="AE39" i="1"/>
  <c r="AD39" i="1"/>
  <c r="AD12" i="1" s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P12" i="1" s="1"/>
  <c r="O39" i="1"/>
  <c r="N39" i="1"/>
  <c r="N12" i="1" s="1"/>
  <c r="M39" i="1"/>
  <c r="L39" i="1"/>
  <c r="K39" i="1"/>
  <c r="J39" i="1"/>
  <c r="I39" i="1"/>
  <c r="H39" i="1"/>
  <c r="G39" i="1"/>
  <c r="F39" i="1"/>
  <c r="E39" i="1"/>
  <c r="AK29" i="1"/>
  <c r="AJ29" i="1"/>
  <c r="AI29" i="1"/>
  <c r="AH29" i="1"/>
  <c r="AG29" i="1"/>
  <c r="AG12" i="1" s="1"/>
  <c r="AF29" i="1"/>
  <c r="AE29" i="1"/>
  <c r="AE12" i="1" s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Q12" i="1" s="1"/>
  <c r="P29" i="1"/>
  <c r="O29" i="1"/>
  <c r="O12" i="1" s="1"/>
  <c r="N29" i="1"/>
  <c r="M29" i="1"/>
  <c r="L29" i="1"/>
  <c r="K29" i="1"/>
  <c r="J29" i="1"/>
  <c r="I29" i="1"/>
  <c r="H29" i="1"/>
  <c r="G29" i="1"/>
  <c r="F29" i="1"/>
  <c r="E29" i="1"/>
  <c r="AB26" i="1"/>
  <c r="AA26" i="1"/>
  <c r="Z26" i="1"/>
  <c r="Y26" i="1"/>
  <c r="X26" i="1"/>
  <c r="W26" i="1"/>
  <c r="W12" i="1" s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G12" i="1" s="1"/>
  <c r="F26" i="1"/>
  <c r="E26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Z12" i="1" s="1"/>
  <c r="Y14" i="1"/>
  <c r="X14" i="1"/>
  <c r="X12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J12" i="1" s="1"/>
  <c r="I14" i="1"/>
  <c r="H14" i="1"/>
  <c r="H12" i="1" s="1"/>
  <c r="G14" i="1"/>
  <c r="F14" i="1"/>
  <c r="E14" i="1"/>
  <c r="AK12" i="1"/>
  <c r="AJ12" i="1"/>
  <c r="AI12" i="1"/>
  <c r="AH12" i="1"/>
  <c r="Y12" i="1"/>
  <c r="U12" i="1"/>
  <c r="T12" i="1"/>
  <c r="S12" i="1"/>
  <c r="R12" i="1"/>
  <c r="I12" i="1"/>
  <c r="E12" i="1"/>
  <c r="E22" i="3" l="1"/>
  <c r="I25" i="3"/>
  <c r="X27" i="3"/>
  <c r="AI28" i="3"/>
  <c r="I31" i="3"/>
  <c r="BA32" i="3"/>
  <c r="AI34" i="3"/>
  <c r="AO35" i="3"/>
  <c r="AF38" i="3"/>
  <c r="BG38" i="3"/>
  <c r="U42" i="3"/>
  <c r="AF43" i="3"/>
  <c r="AI44" i="3"/>
  <c r="AX46" i="3"/>
  <c r="AF49" i="3"/>
  <c r="X53" i="3"/>
  <c r="AS21" i="3"/>
  <c r="R20" i="3"/>
  <c r="AY19" i="3"/>
  <c r="O22" i="3"/>
  <c r="AT22" i="3"/>
  <c r="AC22" i="3" s="1"/>
  <c r="L25" i="3"/>
  <c r="AT25" i="3"/>
  <c r="AC25" i="3" s="1"/>
  <c r="AF27" i="3"/>
  <c r="BG27" i="3"/>
  <c r="AL28" i="3"/>
  <c r="AT30" i="3"/>
  <c r="X32" i="3"/>
  <c r="AL34" i="3"/>
  <c r="AS35" i="3"/>
  <c r="X37" i="3"/>
  <c r="AI38" i="3"/>
  <c r="BD42" i="3"/>
  <c r="I45" i="3"/>
  <c r="U46" i="3"/>
  <c r="AL55" i="3"/>
  <c r="E56" i="3"/>
  <c r="BA41" i="3"/>
  <c r="BD52" i="3"/>
  <c r="F55" i="3"/>
  <c r="D34" i="3"/>
  <c r="U20" i="3"/>
  <c r="AO34" i="3"/>
  <c r="AR50" i="3"/>
  <c r="BA21" i="3"/>
  <c r="AX23" i="3"/>
  <c r="AR23" i="3" s="1"/>
  <c r="BG26" i="3"/>
  <c r="L29" i="3"/>
  <c r="C29" i="3" s="1"/>
  <c r="AI37" i="3"/>
  <c r="I39" i="3"/>
  <c r="I44" i="3"/>
  <c r="BD46" i="3"/>
  <c r="AT50" i="3"/>
  <c r="AC50" i="3" s="1"/>
  <c r="I55" i="3"/>
  <c r="AS55" i="3"/>
  <c r="BD22" i="3"/>
  <c r="U24" i="3"/>
  <c r="BD25" i="3"/>
  <c r="AI26" i="3"/>
  <c r="X30" i="3"/>
  <c r="L39" i="3"/>
  <c r="X40" i="3"/>
  <c r="AT44" i="3"/>
  <c r="AC44" i="3" s="1"/>
  <c r="BG46" i="3"/>
  <c r="AL47" i="3"/>
  <c r="AX50" i="3"/>
  <c r="X51" i="3"/>
  <c r="BD51" i="3"/>
  <c r="AI52" i="3"/>
  <c r="I54" i="3"/>
  <c r="AX56" i="3"/>
  <c r="E27" i="3"/>
  <c r="AT28" i="3"/>
  <c r="AS43" i="3"/>
  <c r="AB43" i="3" s="1"/>
  <c r="AU54" i="3"/>
  <c r="BG25" i="3"/>
  <c r="I27" i="3"/>
  <c r="L28" i="3"/>
  <c r="AX28" i="3"/>
  <c r="BA39" i="3"/>
  <c r="L44" i="3"/>
  <c r="AO47" i="3"/>
  <c r="L48" i="3"/>
  <c r="U56" i="3"/>
  <c r="BG30" i="3"/>
  <c r="BG35" i="3"/>
  <c r="E37" i="3"/>
  <c r="AX38" i="3"/>
  <c r="I42" i="3"/>
  <c r="AX43" i="3"/>
  <c r="AU47" i="3"/>
  <c r="X50" i="3"/>
  <c r="D52" i="3"/>
  <c r="AU53" i="3"/>
  <c r="BD56" i="3"/>
  <c r="X29" i="3"/>
  <c r="BG21" i="3"/>
  <c r="AX27" i="3"/>
  <c r="AU42" i="3"/>
  <c r="AR42" i="3" s="1"/>
  <c r="L20" i="3"/>
  <c r="AL23" i="3"/>
  <c r="BA27" i="3"/>
  <c r="AI29" i="3"/>
  <c r="AO31" i="3"/>
  <c r="L32" i="3"/>
  <c r="AX37" i="3"/>
  <c r="AX42" i="3"/>
  <c r="AL45" i="3"/>
  <c r="I46" i="3"/>
  <c r="X49" i="3"/>
  <c r="AT52" i="3"/>
  <c r="AC52" i="3" s="1"/>
  <c r="AI56" i="3"/>
  <c r="AI35" i="3"/>
  <c r="AX40" i="3"/>
  <c r="BA20" i="3"/>
  <c r="AT21" i="3"/>
  <c r="AC21" i="3" s="1"/>
  <c r="L23" i="3"/>
  <c r="D25" i="3"/>
  <c r="AI25" i="3"/>
  <c r="U30" i="3"/>
  <c r="BG34" i="3"/>
  <c r="F36" i="3"/>
  <c r="AU37" i="3"/>
  <c r="X41" i="3"/>
  <c r="AO45" i="3"/>
  <c r="AU46" i="3"/>
  <c r="AR46" i="3" s="1"/>
  <c r="L47" i="3"/>
  <c r="BD50" i="3"/>
  <c r="F52" i="3"/>
  <c r="AL53" i="3"/>
  <c r="I56" i="3"/>
  <c r="S19" i="3"/>
  <c r="I28" i="3"/>
  <c r="AV19" i="3"/>
  <c r="AO36" i="3"/>
  <c r="U38" i="3"/>
  <c r="AT39" i="3"/>
  <c r="AF41" i="3"/>
  <c r="AL44" i="3"/>
  <c r="E35" i="3"/>
  <c r="AI41" i="3"/>
  <c r="AO44" i="3"/>
  <c r="BG50" i="3"/>
  <c r="AO52" i="3"/>
  <c r="AU55" i="3"/>
  <c r="U22" i="3"/>
  <c r="BA29" i="3"/>
  <c r="I35" i="3"/>
  <c r="AT36" i="3"/>
  <c r="AC36" i="3" s="1"/>
  <c r="D42" i="3"/>
  <c r="AS53" i="3"/>
  <c r="L55" i="3"/>
  <c r="C55" i="3" s="1"/>
  <c r="AU56" i="3"/>
  <c r="AL33" i="3"/>
  <c r="AU35" i="3"/>
  <c r="L36" i="3"/>
  <c r="BA37" i="3"/>
  <c r="BD38" i="3"/>
  <c r="X46" i="3"/>
  <c r="L52" i="3"/>
  <c r="L53" i="3"/>
  <c r="C53" i="3" s="1"/>
  <c r="AI20" i="3"/>
  <c r="AU24" i="3"/>
  <c r="U26" i="3"/>
  <c r="AF28" i="3"/>
  <c r="BD29" i="3"/>
  <c r="BD31" i="3"/>
  <c r="AI32" i="3"/>
  <c r="L35" i="3"/>
  <c r="U36" i="3"/>
  <c r="BD37" i="3"/>
  <c r="L43" i="3"/>
  <c r="U45" i="3"/>
  <c r="BA45" i="3"/>
  <c r="BG47" i="3"/>
  <c r="D50" i="3"/>
  <c r="AU51" i="3"/>
  <c r="U54" i="3"/>
  <c r="BA55" i="3"/>
  <c r="AT24" i="3"/>
  <c r="E51" i="3"/>
  <c r="AT51" i="3"/>
  <c r="AL20" i="3"/>
  <c r="F21" i="3"/>
  <c r="BA23" i="3"/>
  <c r="AX25" i="3"/>
  <c r="X26" i="3"/>
  <c r="BD27" i="3"/>
  <c r="BG29" i="3"/>
  <c r="AL32" i="3"/>
  <c r="AU34" i="3"/>
  <c r="U35" i="3"/>
  <c r="X36" i="3"/>
  <c r="BG37" i="3"/>
  <c r="AI39" i="3"/>
  <c r="E41" i="3"/>
  <c r="X45" i="3"/>
  <c r="AI47" i="3"/>
  <c r="I50" i="3"/>
  <c r="L51" i="3"/>
  <c r="AX51" i="3"/>
  <c r="U53" i="3"/>
  <c r="X54" i="3"/>
  <c r="BA54" i="3"/>
  <c r="BA56" i="3"/>
  <c r="I41" i="3"/>
  <c r="C41" i="3" s="1"/>
  <c r="BA44" i="3"/>
  <c r="AL48" i="3"/>
  <c r="AO49" i="3"/>
  <c r="I33" i="3"/>
  <c r="BA35" i="3"/>
  <c r="E40" i="3"/>
  <c r="AL26" i="3"/>
  <c r="BG28" i="3"/>
  <c r="L21" i="3"/>
  <c r="X24" i="3"/>
  <c r="AL31" i="3"/>
  <c r="AX33" i="3"/>
  <c r="AR33" i="3" s="1"/>
  <c r="AX34" i="3"/>
  <c r="AR34" i="3" s="1"/>
  <c r="BD35" i="3"/>
  <c r="BG36" i="3"/>
  <c r="E39" i="3"/>
  <c r="L41" i="3"/>
  <c r="X44" i="3"/>
  <c r="BD44" i="3"/>
  <c r="L50" i="3"/>
  <c r="BA51" i="3"/>
  <c r="BD53" i="3"/>
  <c r="AF56" i="3"/>
  <c r="X42" i="3"/>
  <c r="N19" i="3"/>
  <c r="AS40" i="3"/>
  <c r="AB40" i="3" s="1"/>
  <c r="AT49" i="3"/>
  <c r="AS20" i="3"/>
  <c r="AB20" i="3" s="1"/>
  <c r="O21" i="3"/>
  <c r="AO21" i="3"/>
  <c r="AL22" i="3"/>
  <c r="AI23" i="3"/>
  <c r="AU30" i="3"/>
  <c r="AR30" i="3" s="1"/>
  <c r="BA33" i="3"/>
  <c r="D37" i="3"/>
  <c r="I38" i="3"/>
  <c r="AS38" i="3"/>
  <c r="AB38" i="3" s="1"/>
  <c r="L40" i="3"/>
  <c r="U41" i="3"/>
  <c r="BD43" i="3"/>
  <c r="AF44" i="3"/>
  <c r="AX49" i="3"/>
  <c r="AC26" i="3"/>
  <c r="AR40" i="3"/>
  <c r="F20" i="3"/>
  <c r="AX24" i="3"/>
  <c r="AU25" i="3"/>
  <c r="AO26" i="3"/>
  <c r="BA31" i="3"/>
  <c r="AF33" i="3"/>
  <c r="X34" i="3"/>
  <c r="BD34" i="3"/>
  <c r="BA36" i="3"/>
  <c r="AT37" i="3"/>
  <c r="AC37" i="3" s="1"/>
  <c r="AL39" i="3"/>
  <c r="AB39" i="3"/>
  <c r="BA40" i="3"/>
  <c r="AO42" i="3"/>
  <c r="E43" i="3"/>
  <c r="AL43" i="3"/>
  <c r="AT47" i="3"/>
  <c r="AC47" i="3" s="1"/>
  <c r="AX48" i="3"/>
  <c r="AL50" i="3"/>
  <c r="AI51" i="3"/>
  <c r="BA52" i="3"/>
  <c r="AL54" i="3"/>
  <c r="AX55" i="3"/>
  <c r="AR55" i="3" s="1"/>
  <c r="AR37" i="3"/>
  <c r="AR38" i="3"/>
  <c r="AS41" i="3"/>
  <c r="AB41" i="3" s="1"/>
  <c r="I43" i="3"/>
  <c r="BG44" i="3"/>
  <c r="BD45" i="3"/>
  <c r="AU49" i="3"/>
  <c r="BG51" i="3"/>
  <c r="AX22" i="3"/>
  <c r="L26" i="3"/>
  <c r="D40" i="3"/>
  <c r="AC41" i="3"/>
  <c r="AT42" i="3"/>
  <c r="AC42" i="3" s="1"/>
  <c r="AZ19" i="3"/>
  <c r="AT53" i="3"/>
  <c r="AT56" i="3"/>
  <c r="AC56" i="3" s="1"/>
  <c r="AB21" i="3"/>
  <c r="AU26" i="3"/>
  <c r="BD32" i="3"/>
  <c r="AK19" i="3"/>
  <c r="AR41" i="3"/>
  <c r="E44" i="3"/>
  <c r="E28" i="3"/>
  <c r="BD20" i="3"/>
  <c r="AP19" i="3"/>
  <c r="X22" i="3"/>
  <c r="AS23" i="3"/>
  <c r="AB23" i="3" s="1"/>
  <c r="AS26" i="3"/>
  <c r="AB26" i="3" s="1"/>
  <c r="L27" i="3"/>
  <c r="AU27" i="3"/>
  <c r="AL29" i="3"/>
  <c r="AO30" i="3"/>
  <c r="AI31" i="3"/>
  <c r="BG31" i="3"/>
  <c r="AF32" i="3"/>
  <c r="BG32" i="3"/>
  <c r="AI36" i="3"/>
  <c r="AS42" i="3"/>
  <c r="AB42" i="3" s="1"/>
  <c r="AU43" i="3"/>
  <c r="AR43" i="3" s="1"/>
  <c r="AF47" i="3"/>
  <c r="I51" i="3"/>
  <c r="AO51" i="3"/>
  <c r="L54" i="3"/>
  <c r="AI55" i="3"/>
  <c r="BD55" i="3"/>
  <c r="C39" i="3"/>
  <c r="E55" i="3"/>
  <c r="R21" i="3"/>
  <c r="AT23" i="3"/>
  <c r="AX26" i="3"/>
  <c r="U27" i="3"/>
  <c r="AT27" i="3"/>
  <c r="AC27" i="3" s="1"/>
  <c r="AO29" i="3"/>
  <c r="BA38" i="3"/>
  <c r="I40" i="3"/>
  <c r="AT43" i="3"/>
  <c r="AC43" i="3" s="1"/>
  <c r="AS51" i="3"/>
  <c r="AB51" i="3" s="1"/>
  <c r="AL52" i="3"/>
  <c r="AR53" i="3"/>
  <c r="BF19" i="3"/>
  <c r="V19" i="3"/>
  <c r="AS30" i="3"/>
  <c r="AB30" i="3" s="1"/>
  <c r="AR51" i="3"/>
  <c r="AB55" i="3"/>
  <c r="W19" i="3"/>
  <c r="AI22" i="3"/>
  <c r="U23" i="3"/>
  <c r="AO24" i="3"/>
  <c r="F25" i="3"/>
  <c r="BA26" i="3"/>
  <c r="U28" i="3"/>
  <c r="AO33" i="3"/>
  <c r="I34" i="3"/>
  <c r="U39" i="3"/>
  <c r="AU39" i="3"/>
  <c r="X43" i="3"/>
  <c r="AO46" i="3"/>
  <c r="AI48" i="3"/>
  <c r="I52" i="3"/>
  <c r="AB52" i="3"/>
  <c r="BA53" i="3"/>
  <c r="I36" i="3"/>
  <c r="AL37" i="3"/>
  <c r="D38" i="3"/>
  <c r="AX39" i="3"/>
  <c r="AT40" i="3"/>
  <c r="AC40" i="3" s="1"/>
  <c r="D41" i="3"/>
  <c r="BD41" i="3"/>
  <c r="BA42" i="3"/>
  <c r="AU45" i="3"/>
  <c r="AR45" i="3" s="1"/>
  <c r="L46" i="3"/>
  <c r="I47" i="3"/>
  <c r="AI49" i="3"/>
  <c r="D53" i="3"/>
  <c r="AX54" i="3"/>
  <c r="AR54" i="3" s="1"/>
  <c r="D56" i="3"/>
  <c r="E21" i="3"/>
  <c r="AS24" i="3"/>
  <c r="AB24" i="3" s="1"/>
  <c r="F26" i="3"/>
  <c r="L34" i="3"/>
  <c r="AT34" i="3"/>
  <c r="AC34" i="3" s="1"/>
  <c r="AT35" i="3"/>
  <c r="AC35" i="3" s="1"/>
  <c r="AT46" i="3"/>
  <c r="AC46" i="3" s="1"/>
  <c r="I48" i="3"/>
  <c r="AI53" i="3"/>
  <c r="Q19" i="3"/>
  <c r="AG19" i="3"/>
  <c r="AT20" i="3"/>
  <c r="G19" i="3"/>
  <c r="AX21" i="3"/>
  <c r="AR21" i="3" s="1"/>
  <c r="AO22" i="3"/>
  <c r="BD23" i="3"/>
  <c r="AO25" i="3"/>
  <c r="D26" i="3"/>
  <c r="BA28" i="3"/>
  <c r="AU31" i="3"/>
  <c r="U33" i="3"/>
  <c r="AX35" i="3"/>
  <c r="AU36" i="3"/>
  <c r="AL38" i="3"/>
  <c r="AL41" i="3"/>
  <c r="AI42" i="3"/>
  <c r="AO48" i="3"/>
  <c r="AU52" i="3"/>
  <c r="BG53" i="3"/>
  <c r="AT55" i="3"/>
  <c r="AC55" i="3" s="1"/>
  <c r="AL56" i="3"/>
  <c r="AT31" i="3"/>
  <c r="AC31" i="3" s="1"/>
  <c r="AS37" i="3"/>
  <c r="D39" i="3"/>
  <c r="AU20" i="3"/>
  <c r="AW19" i="3"/>
  <c r="I21" i="3"/>
  <c r="C21" i="3" s="1"/>
  <c r="AI21" i="3"/>
  <c r="AS25" i="3"/>
  <c r="AB25" i="3" s="1"/>
  <c r="BD28" i="3"/>
  <c r="U31" i="3"/>
  <c r="AX31" i="3"/>
  <c r="X33" i="3"/>
  <c r="AX36" i="3"/>
  <c r="L37" i="3"/>
  <c r="E42" i="3"/>
  <c r="AL42" i="3"/>
  <c r="BG42" i="3"/>
  <c r="AU48" i="3"/>
  <c r="AI50" i="3"/>
  <c r="X52" i="3"/>
  <c r="AX52" i="3"/>
  <c r="D54" i="3"/>
  <c r="AI54" i="3"/>
  <c r="U55" i="3"/>
  <c r="AO56" i="3"/>
  <c r="U21" i="3"/>
  <c r="BD21" i="3"/>
  <c r="AX47" i="3"/>
  <c r="AR47" i="3" s="1"/>
  <c r="BA50" i="3"/>
  <c r="X55" i="3"/>
  <c r="AU44" i="3"/>
  <c r="AR44" i="3" s="1"/>
  <c r="AS44" i="3"/>
  <c r="AB44" i="3" s="1"/>
  <c r="AF29" i="3"/>
  <c r="AB29" i="3"/>
  <c r="AF30" i="3"/>
  <c r="AC30" i="3"/>
  <c r="AO54" i="3"/>
  <c r="AB54" i="3"/>
  <c r="AJ19" i="3"/>
  <c r="L22" i="3"/>
  <c r="F43" i="3"/>
  <c r="D43" i="3"/>
  <c r="AC54" i="3"/>
  <c r="AB56" i="3"/>
  <c r="AH19" i="3"/>
  <c r="AC20" i="3"/>
  <c r="AF20" i="3"/>
  <c r="X39" i="3"/>
  <c r="L49" i="3"/>
  <c r="T19" i="3"/>
  <c r="BB19" i="3"/>
  <c r="O20" i="3"/>
  <c r="AR32" i="3"/>
  <c r="AR49" i="3"/>
  <c r="AM19" i="3"/>
  <c r="BC19" i="3"/>
  <c r="AX20" i="3"/>
  <c r="L33" i="3"/>
  <c r="X56" i="3"/>
  <c r="AU28" i="3"/>
  <c r="AR28" i="3" s="1"/>
  <c r="AS28" i="3"/>
  <c r="AB28" i="3" s="1"/>
  <c r="AL35" i="3"/>
  <c r="AO38" i="3"/>
  <c r="U52" i="3"/>
  <c r="AB27" i="3"/>
  <c r="AX32" i="3"/>
  <c r="AT32" i="3"/>
  <c r="H19" i="3"/>
  <c r="AF21" i="3"/>
  <c r="R22" i="3"/>
  <c r="I24" i="3"/>
  <c r="D24" i="3"/>
  <c r="I30" i="3"/>
  <c r="BG41" i="3"/>
  <c r="AC48" i="3"/>
  <c r="AO55" i="3"/>
  <c r="Y19" i="3"/>
  <c r="AQ19" i="3"/>
  <c r="D20" i="3"/>
  <c r="AI33" i="3"/>
  <c r="AC33" i="3"/>
  <c r="AN19" i="3"/>
  <c r="J19" i="3"/>
  <c r="Z19" i="3"/>
  <c r="BH19" i="3"/>
  <c r="E20" i="3"/>
  <c r="AU29" i="3"/>
  <c r="AR29" i="3" s="1"/>
  <c r="AT29" i="3"/>
  <c r="AL36" i="3"/>
  <c r="AF45" i="3"/>
  <c r="BE19" i="3"/>
  <c r="K19" i="3"/>
  <c r="BI19" i="3"/>
  <c r="F23" i="3"/>
  <c r="D23" i="3"/>
  <c r="BG24" i="3"/>
  <c r="F27" i="3"/>
  <c r="D27" i="3"/>
  <c r="F42" i="3"/>
  <c r="AC45" i="3"/>
  <c r="AF46" i="3"/>
  <c r="AC49" i="3"/>
  <c r="AO20" i="3"/>
  <c r="D22" i="3"/>
  <c r="AU22" i="3"/>
  <c r="AS22" i="3"/>
  <c r="AB22" i="3" s="1"/>
  <c r="AC28" i="3"/>
  <c r="C36" i="3"/>
  <c r="AB53" i="3"/>
  <c r="M19" i="3"/>
  <c r="X20" i="3"/>
  <c r="AF23" i="3"/>
  <c r="BA34" i="3"/>
  <c r="AO39" i="3"/>
  <c r="AC39" i="3"/>
  <c r="AS47" i="3"/>
  <c r="AB47" i="3" s="1"/>
  <c r="AC53" i="3"/>
  <c r="BD54" i="3"/>
  <c r="F22" i="3"/>
  <c r="AF26" i="3"/>
  <c r="F40" i="3"/>
  <c r="AF42" i="3"/>
  <c r="F56" i="3"/>
  <c r="AC24" i="3"/>
  <c r="AF24" i="3"/>
  <c r="F38" i="3"/>
  <c r="AF40" i="3"/>
  <c r="F54" i="3"/>
  <c r="D35" i="3"/>
  <c r="E36" i="3"/>
  <c r="AS36" i="3"/>
  <c r="AB36" i="3" s="1"/>
  <c r="F37" i="3"/>
  <c r="AB37" i="3"/>
  <c r="AC38" i="3"/>
  <c r="AF39" i="3"/>
  <c r="AF55" i="3"/>
  <c r="D33" i="3"/>
  <c r="E34" i="3"/>
  <c r="AS34" i="3"/>
  <c r="AB34" i="3" s="1"/>
  <c r="F35" i="3"/>
  <c r="AB35" i="3"/>
  <c r="AF37" i="3"/>
  <c r="D49" i="3"/>
  <c r="E50" i="3"/>
  <c r="AS50" i="3"/>
  <c r="F51" i="3"/>
  <c r="AF53" i="3"/>
  <c r="D32" i="3"/>
  <c r="E33" i="3"/>
  <c r="AS33" i="3"/>
  <c r="F34" i="3"/>
  <c r="D48" i="3"/>
  <c r="E49" i="3"/>
  <c r="AS49" i="3"/>
  <c r="F50" i="3"/>
  <c r="AC51" i="3"/>
  <c r="AF52" i="3"/>
  <c r="E32" i="3"/>
  <c r="AS32" i="3"/>
  <c r="AB32" i="3" s="1"/>
  <c r="F33" i="3"/>
  <c r="D47" i="3"/>
  <c r="E48" i="3"/>
  <c r="AS48" i="3"/>
  <c r="F49" i="3"/>
  <c r="AF51" i="3"/>
  <c r="D30" i="3"/>
  <c r="E31" i="3"/>
  <c r="AS31" i="3"/>
  <c r="F32" i="3"/>
  <c r="AF34" i="3"/>
  <c r="D46" i="3"/>
  <c r="E47" i="3"/>
  <c r="F48" i="3"/>
  <c r="AF50" i="3"/>
  <c r="D29" i="3"/>
  <c r="E30" i="3"/>
  <c r="F31" i="3"/>
  <c r="AC32" i="3"/>
  <c r="D45" i="3"/>
  <c r="E46" i="3"/>
  <c r="AS46" i="3"/>
  <c r="AB46" i="3" s="1"/>
  <c r="F47" i="3"/>
  <c r="D28" i="3"/>
  <c r="E29" i="3"/>
  <c r="F30" i="3"/>
  <c r="D44" i="3"/>
  <c r="E45" i="3"/>
  <c r="AS45" i="3"/>
  <c r="AB45" i="3" s="1"/>
  <c r="F46" i="3"/>
  <c r="F45" i="3"/>
  <c r="F28" i="3"/>
  <c r="F44" i="3"/>
  <c r="AH13" i="2"/>
  <c r="AA14" i="2"/>
  <c r="AC14" i="2"/>
  <c r="AB14" i="2"/>
  <c r="AB12" i="2" s="1"/>
  <c r="AE13" i="2"/>
  <c r="AE12" i="2" s="1"/>
  <c r="AG13" i="2"/>
  <c r="AH14" i="2"/>
  <c r="Q13" i="2"/>
  <c r="Q12" i="2" s="1"/>
  <c r="AD13" i="2"/>
  <c r="AA13" i="2"/>
  <c r="AA12" i="2" s="1"/>
  <c r="F13" i="2"/>
  <c r="AF13" i="2"/>
  <c r="AF12" i="2" s="1"/>
  <c r="AG14" i="2"/>
  <c r="AI14" i="2"/>
  <c r="AC13" i="2"/>
  <c r="AC12" i="2" s="1"/>
  <c r="AH12" i="2"/>
  <c r="AD14" i="2"/>
  <c r="AI13" i="2"/>
  <c r="Y13" i="2"/>
  <c r="U13" i="2"/>
  <c r="M13" i="2"/>
  <c r="K13" i="2"/>
  <c r="G14" i="2"/>
  <c r="C13" i="2"/>
  <c r="S13" i="2"/>
  <c r="N14" i="2"/>
  <c r="L13" i="2"/>
  <c r="Z13" i="2"/>
  <c r="Z12" i="2" s="1"/>
  <c r="O13" i="2"/>
  <c r="O12" i="2" s="1"/>
  <c r="E14" i="2"/>
  <c r="V14" i="2"/>
  <c r="I13" i="2"/>
  <c r="W14" i="2"/>
  <c r="F14" i="2"/>
  <c r="E13" i="2"/>
  <c r="N13" i="2"/>
  <c r="C14" i="2"/>
  <c r="S14" i="2"/>
  <c r="P13" i="2"/>
  <c r="W13" i="2"/>
  <c r="X13" i="2"/>
  <c r="X12" i="2" s="1"/>
  <c r="Y14" i="2"/>
  <c r="Y12" i="2" s="1"/>
  <c r="R13" i="2"/>
  <c r="R12" i="2" s="1"/>
  <c r="G13" i="2"/>
  <c r="K12" i="2"/>
  <c r="J13" i="2"/>
  <c r="J12" i="2" s="1"/>
  <c r="L14" i="2"/>
  <c r="M14" i="2"/>
  <c r="T14" i="2"/>
  <c r="T12" i="2" s="1"/>
  <c r="U14" i="2"/>
  <c r="H13" i="2"/>
  <c r="H12" i="2" s="1"/>
  <c r="V13" i="2"/>
  <c r="I14" i="2"/>
  <c r="P14" i="2"/>
  <c r="D13" i="2"/>
  <c r="D12" i="2" s="1"/>
  <c r="AR24" i="3" l="1"/>
  <c r="C20" i="3"/>
  <c r="AR35" i="3"/>
  <c r="AR25" i="3"/>
  <c r="AA25" i="3" s="1"/>
  <c r="AR56" i="3"/>
  <c r="AA43" i="3"/>
  <c r="AR31" i="3"/>
  <c r="AA31" i="3" s="1"/>
  <c r="C25" i="3"/>
  <c r="AR22" i="3"/>
  <c r="AA22" i="3" s="1"/>
  <c r="AA41" i="3"/>
  <c r="AR52" i="3"/>
  <c r="AA49" i="3"/>
  <c r="AR27" i="3"/>
  <c r="AA27" i="3" s="1"/>
  <c r="AA35" i="3"/>
  <c r="AA28" i="3"/>
  <c r="AA44" i="3"/>
  <c r="AR48" i="3"/>
  <c r="AA48" i="3" s="1"/>
  <c r="BG19" i="3"/>
  <c r="AR26" i="3"/>
  <c r="AA26" i="3" s="1"/>
  <c r="AT19" i="3"/>
  <c r="C52" i="3"/>
  <c r="AA38" i="3"/>
  <c r="L19" i="3"/>
  <c r="AC23" i="3"/>
  <c r="C26" i="3"/>
  <c r="I19" i="3"/>
  <c r="AA33" i="3"/>
  <c r="AA56" i="3"/>
  <c r="BA19" i="3"/>
  <c r="F19" i="3"/>
  <c r="AR36" i="3"/>
  <c r="AA36" i="3" s="1"/>
  <c r="BD19" i="3"/>
  <c r="AR39" i="3"/>
  <c r="C51" i="3"/>
  <c r="AB50" i="3"/>
  <c r="C23" i="3"/>
  <c r="C47" i="3"/>
  <c r="AO19" i="3"/>
  <c r="C42" i="3"/>
  <c r="C32" i="3"/>
  <c r="AS19" i="3"/>
  <c r="AA47" i="3"/>
  <c r="C24" i="3"/>
  <c r="AX19" i="3"/>
  <c r="AR20" i="3"/>
  <c r="AF19" i="3"/>
  <c r="AA32" i="3"/>
  <c r="C49" i="3"/>
  <c r="O19" i="3"/>
  <c r="AC29" i="3"/>
  <c r="C43" i="3"/>
  <c r="R19" i="3"/>
  <c r="C38" i="3"/>
  <c r="AI19" i="3"/>
  <c r="C37" i="3"/>
  <c r="AB49" i="3"/>
  <c r="AA40" i="3"/>
  <c r="AA46" i="3"/>
  <c r="C40" i="3"/>
  <c r="C50" i="3"/>
  <c r="C54" i="3"/>
  <c r="C22" i="3"/>
  <c r="AA24" i="3"/>
  <c r="AB48" i="3"/>
  <c r="AA30" i="3"/>
  <c r="C45" i="3"/>
  <c r="C46" i="3"/>
  <c r="AA54" i="3"/>
  <c r="AL19" i="3"/>
  <c r="C28" i="3"/>
  <c r="C48" i="3"/>
  <c r="AA45" i="3"/>
  <c r="C34" i="3"/>
  <c r="AA23" i="3"/>
  <c r="C33" i="3"/>
  <c r="AA53" i="3"/>
  <c r="AA55" i="3"/>
  <c r="C56" i="3"/>
  <c r="AU19" i="3"/>
  <c r="AA29" i="3"/>
  <c r="AA21" i="3"/>
  <c r="AA51" i="3"/>
  <c r="C35" i="3"/>
  <c r="C31" i="3"/>
  <c r="AA50" i="3"/>
  <c r="X19" i="3"/>
  <c r="AA39" i="3"/>
  <c r="C27" i="3"/>
  <c r="AB31" i="3"/>
  <c r="U19" i="3"/>
  <c r="AA37" i="3"/>
  <c r="C44" i="3"/>
  <c r="AB33" i="3"/>
  <c r="C30" i="3"/>
  <c r="AA34" i="3"/>
  <c r="AA52" i="3"/>
  <c r="AA42" i="3"/>
  <c r="E19" i="3"/>
  <c r="D19" i="3"/>
  <c r="AI12" i="2"/>
  <c r="AD12" i="2"/>
  <c r="AG12" i="2"/>
  <c r="L12" i="2"/>
  <c r="V12" i="2"/>
  <c r="F12" i="2"/>
  <c r="U12" i="2"/>
  <c r="G12" i="2"/>
  <c r="M12" i="2"/>
  <c r="N12" i="2"/>
  <c r="S12" i="2"/>
  <c r="E12" i="2"/>
  <c r="P12" i="2"/>
  <c r="C12" i="2"/>
  <c r="W12" i="2"/>
  <c r="I12" i="2"/>
  <c r="AB19" i="3" l="1"/>
  <c r="C19" i="3"/>
  <c r="AR19" i="3"/>
  <c r="AC19" i="3"/>
  <c r="AA20" i="3"/>
  <c r="AA19" i="3" l="1"/>
</calcChain>
</file>

<file path=xl/sharedStrings.xml><?xml version="1.0" encoding="utf-8"?>
<sst xmlns="http://schemas.openxmlformats.org/spreadsheetml/2006/main" count="859" uniqueCount="402">
  <si>
    <t>З-ТМБ-9</t>
  </si>
  <si>
    <t>Салбар</t>
  </si>
  <si>
    <t>Мэргэжлийн индекс</t>
  </si>
  <si>
    <t>Мэргэжлийн нэр</t>
  </si>
  <si>
    <t>МД</t>
  </si>
  <si>
    <t>Нийт төгсөгч</t>
  </si>
  <si>
    <t>Бүгд</t>
  </si>
  <si>
    <t>Эрэгтэй</t>
  </si>
  <si>
    <t>Эмэгтэй</t>
  </si>
  <si>
    <t>Техникийн боловсрол төгсөгч</t>
  </si>
  <si>
    <t>Мэргэжлийн боловсрол төгсөгч</t>
  </si>
  <si>
    <t>Мэргэжлийн сургалт төгсөгч</t>
  </si>
  <si>
    <t>Ажлын байртай болсон төгсөгч</t>
  </si>
  <si>
    <t>Дараагийн боловсролын түвшинд элссэн төгсөгч</t>
  </si>
  <si>
    <t>Эмэгэй</t>
  </si>
  <si>
    <t>1.5 жил</t>
  </si>
  <si>
    <t>3 жил</t>
  </si>
  <si>
    <t xml:space="preserve">Бүгд </t>
  </si>
  <si>
    <t xml:space="preserve"> 1 жил</t>
  </si>
  <si>
    <t>2.5 жил</t>
  </si>
  <si>
    <t xml:space="preserve"> Мэргэжлээрээ ажиллаж байгаа төгсөгч</t>
  </si>
  <si>
    <t>А</t>
  </si>
  <si>
    <t>Б</t>
  </si>
  <si>
    <t>В</t>
  </si>
  <si>
    <t>Г</t>
  </si>
  <si>
    <r>
      <rPr>
        <b/>
        <sz val="10"/>
        <rFont val="Arial"/>
        <family val="2"/>
      </rPr>
      <t xml:space="preserve">Бүгд </t>
    </r>
    <r>
      <rPr>
        <b/>
        <i/>
        <sz val="10"/>
        <rFont val="Arial"/>
        <family val="2"/>
      </rPr>
      <t>мөр1=мөр(2+3+...)</t>
    </r>
  </si>
  <si>
    <t>I. Боловсролын салбар</t>
  </si>
  <si>
    <t>II. Соёл, урлагийн салбар</t>
  </si>
  <si>
    <t>Соёл, урлагийн салбар</t>
  </si>
  <si>
    <t>AM2652-11</t>
  </si>
  <si>
    <t>Ардын гоцлол хөгжимчин</t>
  </si>
  <si>
    <t>AM7317-11</t>
  </si>
  <si>
    <t>Бэлэг дурсгалын зүйл урлаач</t>
  </si>
  <si>
    <t>AM7316-15</t>
  </si>
  <si>
    <t xml:space="preserve">Зураач-чимэглэгч </t>
  </si>
  <si>
    <t>AO3521-23</t>
  </si>
  <si>
    <t>Дуу хөгжим чимэглэлийн найруулагч</t>
  </si>
  <si>
    <t>AM7313-39</t>
  </si>
  <si>
    <t xml:space="preserve">Монгол дархан </t>
  </si>
  <si>
    <t>AM7522-22</t>
  </si>
  <si>
    <t xml:space="preserve">Нарийн мужаан </t>
  </si>
  <si>
    <t>AD3432-27</t>
  </si>
  <si>
    <t xml:space="preserve">Орчны дизайнч </t>
  </si>
  <si>
    <t>AM2652-23</t>
  </si>
  <si>
    <t>Үлээвэр,цохивор найрал хөгжмийн хөгжимчин</t>
  </si>
  <si>
    <t>AD7532-27</t>
  </si>
  <si>
    <t>Хувцасны дизайнч</t>
  </si>
  <si>
    <t>AD7321-11</t>
  </si>
  <si>
    <t xml:space="preserve">Хэвлэлийн график дизайнч </t>
  </si>
  <si>
    <t>III. Цагдаа, батлан хамгаалах, онцгой байдлын салбар</t>
  </si>
  <si>
    <t>IV. Санхүү, бизнес, худалдааны салбар</t>
  </si>
  <si>
    <t>Санхүү, бизнес, худалдааны салбар</t>
  </si>
  <si>
    <t>BF3313-14</t>
  </si>
  <si>
    <t>Төлбөр тооцоо, цалин хөлсний нягтлан бодогч</t>
  </si>
  <si>
    <t>BT5223-15</t>
  </si>
  <si>
    <t>Худалдааны газрын үндсэн ажилтан /худалдагч/</t>
  </si>
  <si>
    <t>V. Мэдээллийн технологийн салбар</t>
  </si>
  <si>
    <t>Мэдээллийн технологийн салбар</t>
  </si>
  <si>
    <t>ID4415-12</t>
  </si>
  <si>
    <t>Архивын ажилтан</t>
  </si>
  <si>
    <t>IO4120-13</t>
  </si>
  <si>
    <t>Компьютерийн оператор</t>
  </si>
  <si>
    <t>IO4132-18</t>
  </si>
  <si>
    <t>Мэдээлэл технологийн оператор</t>
  </si>
  <si>
    <t>ID4120-11</t>
  </si>
  <si>
    <t xml:space="preserve">Нарийн бичгийн дарга-албан хэргийн ажилтан </t>
  </si>
  <si>
    <t>IC3513-21</t>
  </si>
  <si>
    <t>Өгөгдлийн сангийн оператор</t>
  </si>
  <si>
    <t>IT3512-13</t>
  </si>
  <si>
    <t>Программ кодлогч</t>
  </si>
  <si>
    <t>ID4416-11</t>
  </si>
  <si>
    <t xml:space="preserve">Хүний нөөцийн туслах ажилтан </t>
  </si>
  <si>
    <t>IO7421-16</t>
  </si>
  <si>
    <t xml:space="preserve">Цахим тоног төхөөрөмжийн үйлчилгээний ажилтан </t>
  </si>
  <si>
    <t>IO7422-14</t>
  </si>
  <si>
    <t xml:space="preserve">Цахим хэрэгслийн засварчин </t>
  </si>
  <si>
    <t>VI. Шуудан, харилцаа холбооны салбар</t>
  </si>
  <si>
    <t>Шуудан, харилцаа холбооны салбар</t>
  </si>
  <si>
    <t>PB3521-27</t>
  </si>
  <si>
    <t>Дуу, дүрс бичлэгийн оператор</t>
  </si>
  <si>
    <t>VII. Байгаль орчин, аялал жуулчлалын салбар</t>
  </si>
  <si>
    <t>Байгаль орчин, аялал жуулчлалын салбар</t>
  </si>
  <si>
    <t>NT5113-13</t>
  </si>
  <si>
    <t>Аяллын хөтөч</t>
  </si>
  <si>
    <t>NT5111-19</t>
  </si>
  <si>
    <t>Зочид буудал, жуулчны баазын үйлчилгээний ажилтан</t>
  </si>
  <si>
    <t>NF6210-21</t>
  </si>
  <si>
    <t xml:space="preserve">Ойжуулагч </t>
  </si>
  <si>
    <t>VIII. Барилгын салбар</t>
  </si>
  <si>
    <t>Барилгын салбар</t>
  </si>
  <si>
    <t>CB7116-18</t>
  </si>
  <si>
    <t>Авто зам, гүүр барилгын ажилтан /замчин/</t>
  </si>
  <si>
    <t>CF7123-20</t>
  </si>
  <si>
    <t xml:space="preserve">Барилгын засал-чимэглэлчин </t>
  </si>
  <si>
    <t>CF7114-20</t>
  </si>
  <si>
    <t xml:space="preserve">Бетон арматурчин </t>
  </si>
  <si>
    <t>CF3112-40</t>
  </si>
  <si>
    <t>Барилгын материалын үйлдвэрийн текник технологич</t>
  </si>
  <si>
    <t>CF7115-22</t>
  </si>
  <si>
    <t xml:space="preserve">Барилгын мужаан   </t>
  </si>
  <si>
    <t>CF7112-19</t>
  </si>
  <si>
    <t xml:space="preserve">Барилгын өрөг угсрагч </t>
  </si>
  <si>
    <t>CF7115-11</t>
  </si>
  <si>
    <t>Барилга угсралтын мужаан</t>
  </si>
  <si>
    <t>CF3112-43</t>
  </si>
  <si>
    <t>Барилга угсралтын мужааны техникч</t>
  </si>
  <si>
    <t>IM3112-16</t>
  </si>
  <si>
    <t>Барилга угсралтын техникч</t>
  </si>
  <si>
    <t>CF7126-36</t>
  </si>
  <si>
    <t>Барилгын сантехникч</t>
  </si>
  <si>
    <t>CF7411-12</t>
  </si>
  <si>
    <t xml:space="preserve">Барилгын цахилгаанчин </t>
  </si>
  <si>
    <t>CF3113-21</t>
  </si>
  <si>
    <t>Барилгын цахилгааны техникч</t>
  </si>
  <si>
    <t>CB7114-21</t>
  </si>
  <si>
    <t>Зам барилгын материалын лаборант</t>
  </si>
  <si>
    <t>CT8342-27</t>
  </si>
  <si>
    <t>Зам барилгын машин механизмын оператор</t>
  </si>
  <si>
    <t>CB3112-37</t>
  </si>
  <si>
    <t>Зам, гүүрийн техникч</t>
  </si>
  <si>
    <t>CF3112-11</t>
  </si>
  <si>
    <t>Иргэний барилгын техникч</t>
  </si>
  <si>
    <t>CF7115-24</t>
  </si>
  <si>
    <t xml:space="preserve">Модон эдлэлийн мужаан </t>
  </si>
  <si>
    <t>СТ3115-44</t>
  </si>
  <si>
    <t>Өргөх, зөөх механизмын техникч</t>
  </si>
  <si>
    <t>CF3115-41</t>
  </si>
  <si>
    <t>Сантехникийн техникч</t>
  </si>
  <si>
    <t>CF7126-26</t>
  </si>
  <si>
    <t>Халаалт, агааржуулалт, хөргөлтийн тоног төхөөрөмжийн засварчин</t>
  </si>
  <si>
    <t>IX. Тээврийн салбар</t>
  </si>
  <si>
    <t>Тээврийн салбар</t>
  </si>
  <si>
    <t>TC8211-20</t>
  </si>
  <si>
    <t xml:space="preserve">Автомашины засварчин </t>
  </si>
  <si>
    <t>TC3115-13</t>
  </si>
  <si>
    <t xml:space="preserve">Автомашины механик </t>
  </si>
  <si>
    <t>TC8331-14</t>
  </si>
  <si>
    <t>Мэргэшсэн жолооч</t>
  </si>
  <si>
    <t>TR-3115-65</t>
  </si>
  <si>
    <t>Төмөр замын ашиглалтын техникч</t>
  </si>
  <si>
    <t>X. Эрчим хүчний салбар</t>
  </si>
  <si>
    <t>Эрчим хүчний салбар</t>
  </si>
  <si>
    <t>PL7412-31</t>
  </si>
  <si>
    <t>Нар, салхины үүсгүүртэй тоног төхөөрөмжийн угсралт, засварчин</t>
  </si>
  <si>
    <t>XI. Уул уурхайн салбар</t>
  </si>
  <si>
    <t>Уул уурхайн салбар</t>
  </si>
  <si>
    <t>MT8111-11</t>
  </si>
  <si>
    <t xml:space="preserve">Өрмийн машины оператор </t>
  </si>
  <si>
    <t>MT7233-17</t>
  </si>
  <si>
    <t>Уул уурхайн машин, тоног төхөөрөмжийн механик</t>
  </si>
  <si>
    <t>MT8211-21</t>
  </si>
  <si>
    <t>Баяжуулах үйлдвэрийн тоног төхөөрөмжийн засварчин</t>
  </si>
  <si>
    <t>MG6210-28</t>
  </si>
  <si>
    <t xml:space="preserve">Уул, уурхайн нөхөн сэргээлт </t>
  </si>
  <si>
    <t>MT7233-45</t>
  </si>
  <si>
    <t xml:space="preserve">Хүнд машин механизмын засварчин </t>
  </si>
  <si>
    <t>MT8111-35</t>
  </si>
  <si>
    <t>Хүнд машин механизмын оператор</t>
  </si>
  <si>
    <t>XII. Хөдөө аж ахуйн салбар</t>
  </si>
  <si>
    <t>Хөдөө аж ахуйн салбар</t>
  </si>
  <si>
    <t>AH6121-23</t>
  </si>
  <si>
    <t xml:space="preserve">Малын асаргаа </t>
  </si>
  <si>
    <t>AT7231-18</t>
  </si>
  <si>
    <t>Тракторын механик</t>
  </si>
  <si>
    <t>AH6320-14</t>
  </si>
  <si>
    <t>Уламжлалт мал, аж ахуйн фермер</t>
  </si>
  <si>
    <t>AF6330-11</t>
  </si>
  <si>
    <t>Фермерийн аж ахуй эрхлэгч /ГТ-МАА/</t>
  </si>
  <si>
    <t>AT7231-20</t>
  </si>
  <si>
    <t>ХАА-н машин механизмын ашиглалт, засварчин</t>
  </si>
  <si>
    <t>AF6112-25</t>
  </si>
  <si>
    <t xml:space="preserve">Хүлэмжийн аж ахуйн фермер </t>
  </si>
  <si>
    <t>AF6112-24</t>
  </si>
  <si>
    <t>Хүнсний ногооны фермер</t>
  </si>
  <si>
    <t>XIII. Аж үйлдвэрийн салбар</t>
  </si>
  <si>
    <t>Аж үйлдвэрийн салбар</t>
  </si>
  <si>
    <t>IF3142-20</t>
  </si>
  <si>
    <t>Амьтны гаралтай хүнсний бүтээгдэхүүн үйлдвэрлэлийн техник-технологич</t>
  </si>
  <si>
    <t>IE7535-52</t>
  </si>
  <si>
    <t>Арьс, шир боловсруулалтын технологийн ажилтан</t>
  </si>
  <si>
    <t>IM3119-11</t>
  </si>
  <si>
    <t xml:space="preserve">Аюулгүй ажиллагааны техникч </t>
  </si>
  <si>
    <t>IM7212-14</t>
  </si>
  <si>
    <t>Гагнуурчин</t>
  </si>
  <si>
    <t>IM8211-15</t>
  </si>
  <si>
    <t>Даралтат сав турбин, уур ус дамжуулах шугамын угсрагч</t>
  </si>
  <si>
    <t>IF5131-16</t>
  </si>
  <si>
    <t xml:space="preserve">Зочид буудал, зоогийн газрын үйлчилгээний ажилтан </t>
  </si>
  <si>
    <t>IF7512-37</t>
  </si>
  <si>
    <t xml:space="preserve">Исгэлтийн үйлдвэрлэлийн технологийн ажилтан </t>
  </si>
  <si>
    <t>IF7511-11</t>
  </si>
  <si>
    <t>Мах боловсруулах үйлдвэрлэлийн ажилтан</t>
  </si>
  <si>
    <t>IM7223-17</t>
  </si>
  <si>
    <t>Метал боловсруулах машины оператор (токарь-фрезер)</t>
  </si>
  <si>
    <t>IS7521-34</t>
  </si>
  <si>
    <t>Мод боловсруулагч, дизайнч</t>
  </si>
  <si>
    <t>IE8152-36</t>
  </si>
  <si>
    <t>Ноос, ноолуур боловсруулалтын технологийн ажилтан</t>
  </si>
  <si>
    <t>IE8152-32</t>
  </si>
  <si>
    <t>Нэхмэлийн үйлдвэрийн технологийн ажилтан /нэхмэлчин/</t>
  </si>
  <si>
    <t>IE7533-28</t>
  </si>
  <si>
    <t>Оёмол бүтээгдэхүүний оёдолчин</t>
  </si>
  <si>
    <t>IE8152-12</t>
  </si>
  <si>
    <t>Сүлжих машины оператор</t>
  </si>
  <si>
    <t>IE8152-33</t>
  </si>
  <si>
    <t>Сүлжмэлийн үйлдвэрийн технологийн ажилтан /сүлжигч/</t>
  </si>
  <si>
    <t>IF7513-23</t>
  </si>
  <si>
    <t xml:space="preserve">Сүү боловсруулах үйлдвэрлэлийн ажилтан </t>
  </si>
  <si>
    <t>IF7512-34</t>
  </si>
  <si>
    <t xml:space="preserve">Талх, нарийн боов үйлдвэрлэлийн технологийн ажилтан </t>
  </si>
  <si>
    <t>IF5120-11</t>
  </si>
  <si>
    <t xml:space="preserve">Тогооч </t>
  </si>
  <si>
    <t>IF3142-19</t>
  </si>
  <si>
    <t>Ургамлын гаралтай хүнсний бүтээгдэхүүн үйлдвэрлэлийн техник-технологич</t>
  </si>
  <si>
    <t>IM7411-13</t>
  </si>
  <si>
    <t>Үйлдвэрийн цахилгаанчин</t>
  </si>
  <si>
    <t>IM3119-14</t>
  </si>
  <si>
    <t xml:space="preserve">Үйлдвэрлэлийн техникч </t>
  </si>
  <si>
    <t>IF3434-14</t>
  </si>
  <si>
    <t>Хоол үйлдвэрлэл, үйлчилгээний техник-технологич</t>
  </si>
  <si>
    <t>IM7233-18</t>
  </si>
  <si>
    <t>Үйлдвэрийн машин, тоног төхөөрөмжийн механик</t>
  </si>
  <si>
    <t>IE7233-43</t>
  </si>
  <si>
    <t>Хөнгөн үйлдвэрийн тоног төхөөрөмжийн засварчин</t>
  </si>
  <si>
    <t>IM7233-42</t>
  </si>
  <si>
    <t xml:space="preserve">Хүнсний үйлдвэрийн тоног төхөөрөмжийн засварчин </t>
  </si>
  <si>
    <t>IM7411-11</t>
  </si>
  <si>
    <t xml:space="preserve">Цахилгаанчин </t>
  </si>
  <si>
    <t>IM3113-17</t>
  </si>
  <si>
    <t xml:space="preserve">Цахилгааны техникч </t>
  </si>
  <si>
    <t>XIV. Хот байгуулалт, тохижилтын салбар</t>
  </si>
  <si>
    <t>XV. Үйлчилгээний салбар</t>
  </si>
  <si>
    <t>Үйлчилгээний салбар</t>
  </si>
  <si>
    <t>SO5142-11</t>
  </si>
  <si>
    <t xml:space="preserve">Гоо засалч </t>
  </si>
  <si>
    <t>SO5142-21</t>
  </si>
  <si>
    <t>Гоо заслын технологич</t>
  </si>
  <si>
    <t>SO8212-19</t>
  </si>
  <si>
    <t xml:space="preserve">Гэр ахуйн цахилгаан тоног төхөөрөмжийн засварчин </t>
  </si>
  <si>
    <t>SO7536-21</t>
  </si>
  <si>
    <t>Захиалгын гуталчин</t>
  </si>
  <si>
    <t>SO5141-14</t>
  </si>
  <si>
    <t xml:space="preserve">Үс заслын технологич </t>
  </si>
  <si>
    <t>SO5141-11</t>
  </si>
  <si>
    <t xml:space="preserve">Үсчин </t>
  </si>
  <si>
    <t>SO5142-12</t>
  </si>
  <si>
    <t xml:space="preserve">Хумс засалч </t>
  </si>
  <si>
    <t>XVI. Эрүүл мэндийн салбар</t>
  </si>
  <si>
    <t>ТЕХНИКИЙН  БОЛОН  МЭРГЭЖЛИЙН БОЛОВСРОЛ, СУРГАЛТЫН БАЙГУУЛЛАГЫН 2022-2023  ОНЫ ХИЧЭЭЛИЙН ЖИЛИЙН ӨВЛИЙН ТӨГСӨГЧИЙН МЭДЭЭ /мэргэжлийн чиглэлээр/</t>
  </si>
  <si>
    <t>Сургалтын байгууллага</t>
  </si>
  <si>
    <t>Бүгд мөр1=(2+3)</t>
  </si>
  <si>
    <t>Төрийн-49</t>
  </si>
  <si>
    <t>Хувийн-30</t>
  </si>
  <si>
    <t>Төрийн өмчийн МСҮТ-21</t>
  </si>
  <si>
    <t>1. Архангай аймаг дахь МСҮТ</t>
  </si>
  <si>
    <t>2. Баян-Өлгий аймаг дахь МСҮТ</t>
  </si>
  <si>
    <t>3. Булган аймаг дахь МСҮТ</t>
  </si>
  <si>
    <t>4. Булган аймаг дахь ХАА-н МСҮТ</t>
  </si>
  <si>
    <t>5. Говь-Алтай аймаг дахь МСҮТ</t>
  </si>
  <si>
    <t>6. Дорнод аймаг дахь МСҮТ</t>
  </si>
  <si>
    <t>7. Завхан аймгийн Тосонцэнгэл суман дахь МСҮТ</t>
  </si>
  <si>
    <t>8. Орхон аймаг дахь МСҮТ</t>
  </si>
  <si>
    <t>9. Орхон аймаг дахь ХАА-н МСҮТ</t>
  </si>
  <si>
    <t>10. Сүхбаатар аймаг дахь МСҮТ</t>
  </si>
  <si>
    <t>11. Сэлэнгэ аймаг дахь МСҮТ</t>
  </si>
  <si>
    <t>12. Сэлэнгэ аймгийн Шаамар суман дахь МСҮТ</t>
  </si>
  <si>
    <t>13. Төв аймгийн Заамар суман дахь МСҮТ</t>
  </si>
  <si>
    <t>14. Төв аймгийн Эрдэнэ суман дахь МСҮТ</t>
  </si>
  <si>
    <t>15. Хэнтий аймгийн Бор-Өндөр суман дахь МСҮТ</t>
  </si>
  <si>
    <t>16. Худалдаа үйлдвэрлэлийн их сургуулийн дэргэдэх МСҮТ</t>
  </si>
  <si>
    <t>17. ШУТИС-ҮТС-ийн дэргэдэх МСҮТ</t>
  </si>
  <si>
    <t>18. ШУТИС-МТС-ийн дэргэдэх  МСҮТ</t>
  </si>
  <si>
    <t>19. ШШГЕГ-ын харьяа "Амгалан" МСҮТ</t>
  </si>
  <si>
    <t>20. Үндэсний батлан хамгаалахын их сургуулийн харьяа Батлан хамгаалахын мэргэжлийн сургалт-үйлдвэрлэлийн төв</t>
  </si>
  <si>
    <t>21. Дотоод хэргийн их сургуулийн Цагдаагийн сургуулийн харьяа Ахлагчийн мэргэжлийн сургалт-үйлдвэрлэлийн төв</t>
  </si>
  <si>
    <t>Хувийн өмчийн МСҮТ -22</t>
  </si>
  <si>
    <t>1. Архангай аймаг дахь "Булган" МСҮТ</t>
  </si>
  <si>
    <t>2. Аялал жуулчлалын ур чадварын МСҮТ</t>
  </si>
  <si>
    <t>3. Барилгын Бүтээцийн Үйлдвэрлэл МСҮТ</t>
  </si>
  <si>
    <t>4. Баянхонгор аймаг дахь Өлзийт МСҮТ</t>
  </si>
  <si>
    <t>5. Герман-Монгол МСҮТ</t>
  </si>
  <si>
    <t>6. "Гэрэлт-Ирээдүй" МСҮТ</t>
  </si>
  <si>
    <t>7. "Дабль фиш" ХХК-ийн дэргэдэх МСҮТ</t>
  </si>
  <si>
    <t>8. "Донбоско" МСҮТ</t>
  </si>
  <si>
    <t>9. "Топ" МСҮТ</t>
  </si>
  <si>
    <t>10. "Их Засаг" МСҮТ</t>
  </si>
  <si>
    <t>11. "Урлаг урлан" МСҮТ</t>
  </si>
  <si>
    <t xml:space="preserve">12. "Майн Тех" МСҮТ </t>
  </si>
  <si>
    <t>13. "Монголын Хараагүйчүүдийн Үндэсний Холбоо"-ны дэргэдэх МСҮТ</t>
  </si>
  <si>
    <t>14. "Ти Эс Ти"  МСҮТ</t>
  </si>
  <si>
    <t>15. "Сам Юүк" МСҮТ</t>
  </si>
  <si>
    <t>16. "Хангай" МСҮТ</t>
  </si>
  <si>
    <t>17. "Эко Монгол Эрдэнэ" МСҮТ</t>
  </si>
  <si>
    <t>18. "Энэрэл" МСҮТ</t>
  </si>
  <si>
    <t>19. "Этүгэн" МСҮТ</t>
  </si>
  <si>
    <t>20. Өмнөговь аймаг дахь "Скиллстек" МСҮТ</t>
  </si>
  <si>
    <t>21. "Чинкристал Бридж ХХК"-ийн дэргэдэх "Гэрэгэ" МСҮТ</t>
  </si>
  <si>
    <t>22. Хөдөлмөр, нийгмийн харилцааны дээд сургуулийн харьяалал дахь МСҮТ</t>
  </si>
  <si>
    <t>Төрийн өмчийн Политехник коллеж-25</t>
  </si>
  <si>
    <t>1. Барилгын политехник коллеж</t>
  </si>
  <si>
    <t>2. Баянхонгор аймаг дахь политехник коллеж</t>
  </si>
  <si>
    <t>3. Говьсүмбэр  аймаг дахь политехник коллеж</t>
  </si>
  <si>
    <t>4. Дархан-Уул аймаг дахь "Дархан Өргөө" политехник коллеж</t>
  </si>
  <si>
    <t>5. Дархан-Уул аймаг дахь политехник коллеж</t>
  </si>
  <si>
    <t>6. Дархан-Уул аймаг дахь Уул уурхай эрчим хүчний политехник коллеж</t>
  </si>
  <si>
    <t>7. Дорноговь аймаг дахь политехник коллеж</t>
  </si>
  <si>
    <t>8. Дорнод аймаг дахь политехник коллеж</t>
  </si>
  <si>
    <t>9. Дундговь аймаг дахь политехник коллеж</t>
  </si>
  <si>
    <t>10. Завхан аймаг дахь политехник коллеж</t>
  </si>
  <si>
    <t>11. Монгол-Солонгосын политехник коллеж</t>
  </si>
  <si>
    <t>12. Налайх дүүрэг дэх политехник коллеж</t>
  </si>
  <si>
    <t>13. Өвөрхангай аймаг дахь политехник коллеж</t>
  </si>
  <si>
    <t xml:space="preserve">14. Өмнөговь аймаг дахь политехник коллеж </t>
  </si>
  <si>
    <t>15. Сэлэнгэ аймаг дахь "Зүүнхараа" политехник коллеж</t>
  </si>
  <si>
    <t>16. Төв аймаг дахь Политехник Коллеж</t>
  </si>
  <si>
    <t>17. Төв аймгийн Баянчандмань суман дахь политехник коллеж</t>
  </si>
  <si>
    <t>18. Увс аймаг дахь Улаангом политехник коллеж</t>
  </si>
  <si>
    <t>19. Үйлдвэрлэл Урлалын политехник коллеж</t>
  </si>
  <si>
    <t>20. Хэнтий аймаг дахь политехник коллеж</t>
  </si>
  <si>
    <t>21. Ховд аймаг дахь "Хөгжил" политехник коллеж</t>
  </si>
  <si>
    <t>22. Хөвсгөл аймаг дахь политехник коллеж</t>
  </si>
  <si>
    <t>23. Төмөр замын политехник коллеж</t>
  </si>
  <si>
    <t>24. Үндэсний батлан хамгаалахын их сургуулийн Цэргийн нэгдсэн дээд сургуулийн харьяа Цэргийн хөгжмийн политехник коллеж</t>
  </si>
  <si>
    <t>25. Орхон аймгийн Шинжлэх ухаан технологийн их сургуулийн Эрдэнэт цогцолбор дээд сургуулийн харьяа "Эрдэнэт политехник коллеж"</t>
  </si>
  <si>
    <t>Хувийн өмчийн Политехник коллеж-8</t>
  </si>
  <si>
    <t>1. Архангай аймаг дахь "Гурван тамир" политехник коллеж</t>
  </si>
  <si>
    <t>2. Барилга, Технологийн политехник коллеж</t>
  </si>
  <si>
    <t>3. "Дархан хаан" политехник коллеж</t>
  </si>
  <si>
    <t>4. Анима политехник коллеж</t>
  </si>
  <si>
    <t>5. Техник технологийн политехник коллеж</t>
  </si>
  <si>
    <t>6. Хүнс, Технологийн политехник Коллеж</t>
  </si>
  <si>
    <t>7. Универсал политехник коллеж</t>
  </si>
  <si>
    <t>8. "Шинэ иргэншил" политехник коллеж</t>
  </si>
  <si>
    <t>Бусад-3</t>
  </si>
  <si>
    <t>1. Сэргээн Засалт, Сургалт Үйлдвэрлэлийн Төвийн Мэргэжлийн Боловсрол, Ур Чадвар Олгох Сургууль</t>
  </si>
  <si>
    <t>2. Монгол Улсын консерватор</t>
  </si>
  <si>
    <t>3. Монгол Улсын консерваторын харьяа  Завхан аймаг дахь Хөгжим бүжгийн коллеж</t>
  </si>
  <si>
    <t>ТЕХНИКИЙН  БОЛОН  МЭРГЭЖЛИЙН БОЛОВСРОЛ, СУРГАЛТЫН БАЙГУУЛЛАГЫН 2022-2023  ОНЫ ХИЧЭЭЛИЙН ЖИЛИЙН ӨВЛИЙН ТӨГСӨГЧИЙН МЭДЭЭ /сургалтын байгууллагаар/</t>
  </si>
  <si>
    <t>АШ-ТМБ-7.1</t>
  </si>
  <si>
    <t>(АШ-ТМБ-7.1)-ийн үргэлжлэл</t>
  </si>
  <si>
    <t>ТЕХНИКИЙН  БОЛОН  МЭРГЭЖЛИЙН БОЛОВСРОЛ, СУРГАЛТЫН БАЙГУУЛЛАГЫН</t>
  </si>
  <si>
    <t>ТӨГСӨГЧИЙН 2022 -2023   ОНЫ  ХИЧЭЭЛИЙН ЖИЛИЙН МЭДЭЭ, насны ангиллаар</t>
  </si>
  <si>
    <t>/Тоо/</t>
  </si>
  <si>
    <t>Нас</t>
  </si>
  <si>
    <t>Мэргэжлийн боловсрол /2.5 жил төгсөгчөөс/</t>
  </si>
  <si>
    <t>Малчин өрхийн төгсөгч</t>
  </si>
  <si>
    <t>Гадаад төгсөгч</t>
  </si>
  <si>
    <t>Хөгжлийн бэрхшээлтэй нийт төгсөгч</t>
  </si>
  <si>
    <t>Техникийн боловсрол</t>
  </si>
  <si>
    <t>Мэргэжлийн боловсрол</t>
  </si>
  <si>
    <t>Мэргэжлийн сургалт</t>
  </si>
  <si>
    <t>Хагас өнчин төгсөгч</t>
  </si>
  <si>
    <t>Бүтэн өнчин төгсөгч</t>
  </si>
  <si>
    <t>Харааны</t>
  </si>
  <si>
    <t>Ярианы</t>
  </si>
  <si>
    <t>Сонсголын</t>
  </si>
  <si>
    <t>Хөдөлгөөний</t>
  </si>
  <si>
    <t>Сэтгэц</t>
  </si>
  <si>
    <t>Дауны хам шинж</t>
  </si>
  <si>
    <t>Бусад</t>
  </si>
  <si>
    <t>Хавсарсан</t>
  </si>
  <si>
    <t>Аутизм</t>
  </si>
  <si>
    <t>Оюуны хөгжлийн</t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</si>
  <si>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</t>
    </r>
  </si>
  <si>
    <t>&lt;14</t>
  </si>
  <si>
    <t>14 нас</t>
  </si>
  <si>
    <t>15 нас</t>
  </si>
  <si>
    <t>16 нас</t>
  </si>
  <si>
    <t>17 нас</t>
  </si>
  <si>
    <t>18 нас</t>
  </si>
  <si>
    <t>x</t>
  </si>
  <si>
    <t>19 нас</t>
  </si>
  <si>
    <t>20 нас</t>
  </si>
  <si>
    <t>21 нас</t>
  </si>
  <si>
    <t>22 нас</t>
  </si>
  <si>
    <t>23 нас</t>
  </si>
  <si>
    <t>24 нас</t>
  </si>
  <si>
    <t>25 нас</t>
  </si>
  <si>
    <t>26 нас</t>
  </si>
  <si>
    <t>27 нас</t>
  </si>
  <si>
    <t>28 нас</t>
  </si>
  <si>
    <t>29 нас</t>
  </si>
  <si>
    <t>30 нас</t>
  </si>
  <si>
    <t>31 нас</t>
  </si>
  <si>
    <t>32 нас</t>
  </si>
  <si>
    <t>33 нас</t>
  </si>
  <si>
    <t>34 нас</t>
  </si>
  <si>
    <t>35 нас</t>
  </si>
  <si>
    <t>36 нас</t>
  </si>
  <si>
    <t>37 нас</t>
  </si>
  <si>
    <t>38 нас</t>
  </si>
  <si>
    <t>39 нас</t>
  </si>
  <si>
    <t>40 нас</t>
  </si>
  <si>
    <t>41 нас</t>
  </si>
  <si>
    <t>42 нас</t>
  </si>
  <si>
    <t>43 нас</t>
  </si>
  <si>
    <t>44 нас</t>
  </si>
  <si>
    <t>45 нас</t>
  </si>
  <si>
    <t>46-49</t>
  </si>
  <si>
    <t>50-54 нас</t>
  </si>
  <si>
    <t>55-59 нас</t>
  </si>
  <si>
    <t>59&lt;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</si>
</sst>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sz val="11"/>
      <name val="Arial Mon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 Mon"/>
      <family val="2"/>
    </font>
    <font>
      <b/>
      <sz val="11"/>
      <name val="Arial Mon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3" fillId="2" borderId="0" xfId="2" applyFont="1" applyFill="1"/>
    <xf numFmtId="0" fontId="3" fillId="2" borderId="0" xfId="2" applyFont="1" applyFill="1" applyAlignment="1">
      <alignment wrapText="1"/>
    </xf>
    <xf numFmtId="0" fontId="3" fillId="0" borderId="0" xfId="2" applyFont="1"/>
    <xf numFmtId="0" fontId="4" fillId="2" borderId="0" xfId="2" applyFont="1" applyFill="1"/>
    <xf numFmtId="0" fontId="5" fillId="2" borderId="0" xfId="2" applyFont="1" applyFill="1" applyAlignment="1">
      <alignment horizontal="center" vertical="center"/>
    </xf>
    <xf numFmtId="0" fontId="6" fillId="0" borderId="0" xfId="2" applyFont="1"/>
    <xf numFmtId="0" fontId="6" fillId="2" borderId="0" xfId="2" applyFont="1" applyFill="1"/>
    <xf numFmtId="0" fontId="5" fillId="2" borderId="0" xfId="2" applyFont="1" applyFill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8" fillId="3" borderId="2" xfId="3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 wrapText="1"/>
    </xf>
    <xf numFmtId="0" fontId="8" fillId="4" borderId="2" xfId="2" quotePrefix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0" fontId="8" fillId="5" borderId="0" xfId="2" applyFont="1" applyFill="1" applyAlignment="1">
      <alignment vertical="center" wrapText="1"/>
    </xf>
    <xf numFmtId="0" fontId="8" fillId="4" borderId="2" xfId="3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/>
    </xf>
    <xf numFmtId="0" fontId="8" fillId="0" borderId="0" xfId="2" applyFont="1"/>
    <xf numFmtId="0" fontId="8" fillId="5" borderId="0" xfId="2" applyFont="1" applyFill="1"/>
    <xf numFmtId="0" fontId="3" fillId="0" borderId="2" xfId="4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0" fontId="8" fillId="2" borderId="0" xfId="2" applyFont="1" applyFill="1"/>
    <xf numFmtId="0" fontId="9" fillId="4" borderId="2" xfId="0" applyFont="1" applyFill="1" applyBorder="1" applyAlignment="1">
      <alignment horizontal="center" wrapText="1"/>
    </xf>
    <xf numFmtId="0" fontId="10" fillId="0" borderId="2" xfId="6" applyFont="1" applyBorder="1" applyAlignment="1">
      <alignment horizontal="left" vertical="center" wrapText="1"/>
    </xf>
    <xf numFmtId="0" fontId="10" fillId="0" borderId="2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 wrapText="1"/>
    </xf>
    <xf numFmtId="0" fontId="3" fillId="0" borderId="2" xfId="6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3" fillId="0" borderId="6" xfId="4" applyFont="1" applyBorder="1" applyAlignment="1">
      <alignment vertical="center" wrapText="1"/>
    </xf>
    <xf numFmtId="0" fontId="3" fillId="0" borderId="3" xfId="4" applyFont="1" applyBorder="1" applyAlignment="1">
      <alignment vertical="center"/>
    </xf>
    <xf numFmtId="0" fontId="3" fillId="0" borderId="3" xfId="4" applyFont="1" applyBorder="1" applyAlignment="1">
      <alignment vertical="center" wrapText="1"/>
    </xf>
    <xf numFmtId="164" fontId="3" fillId="0" borderId="2" xfId="1" quotePrefix="1" applyNumberFormat="1" applyFont="1" applyFill="1" applyBorder="1" applyAlignment="1">
      <alignment horizontal="center" vertical="center" wrapText="1"/>
    </xf>
    <xf numFmtId="164" fontId="11" fillId="0" borderId="2" xfId="1" quotePrefix="1" applyNumberFormat="1" applyFont="1" applyFill="1" applyBorder="1" applyAlignment="1">
      <alignment horizontal="center" vertical="center" wrapText="1"/>
    </xf>
    <xf numFmtId="164" fontId="3" fillId="0" borderId="2" xfId="1" quotePrefix="1" applyNumberFormat="1" applyFont="1" applyFill="1" applyBorder="1" applyAlignment="1">
      <alignment horizontal="center" vertical="center"/>
    </xf>
    <xf numFmtId="164" fontId="12" fillId="0" borderId="2" xfId="1" applyNumberFormat="1" applyFont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2" fillId="2" borderId="0" xfId="2" applyFont="1" applyFill="1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4" fillId="2" borderId="0" xfId="2" applyFont="1" applyFill="1" applyAlignment="1">
      <alignment vertical="center"/>
    </xf>
    <xf numFmtId="43" fontId="8" fillId="0" borderId="0" xfId="2" applyNumberFormat="1" applyFont="1" applyAlignment="1">
      <alignment vertical="center" wrapText="1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vertical="center" wrapText="1"/>
    </xf>
    <xf numFmtId="0" fontId="4" fillId="3" borderId="0" xfId="2" applyFont="1" applyFill="1"/>
    <xf numFmtId="0" fontId="4" fillId="5" borderId="0" xfId="2" applyFont="1" applyFill="1" applyAlignment="1">
      <alignment vertical="center" wrapText="1"/>
    </xf>
    <xf numFmtId="0" fontId="14" fillId="7" borderId="0" xfId="2" applyFont="1" applyFill="1" applyAlignment="1">
      <alignment vertical="center" wrapText="1"/>
    </xf>
    <xf numFmtId="0" fontId="14" fillId="7" borderId="0" xfId="2" applyFont="1" applyFill="1" applyAlignment="1">
      <alignment horizontal="center" vertical="center"/>
    </xf>
    <xf numFmtId="0" fontId="14" fillId="2" borderId="0" xfId="2" applyFont="1" applyFill="1" applyAlignment="1">
      <alignment vertical="center"/>
    </xf>
    <xf numFmtId="0" fontId="6" fillId="2" borderId="3" xfId="2" applyFont="1" applyFill="1" applyBorder="1" applyAlignment="1">
      <alignment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5" fillId="3" borderId="3" xfId="4" applyFont="1" applyFill="1" applyBorder="1" applyAlignment="1">
      <alignment vertical="center" wrapText="1"/>
    </xf>
    <xf numFmtId="0" fontId="5" fillId="3" borderId="2" xfId="4" quotePrefix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right" vertical="center"/>
    </xf>
    <xf numFmtId="164" fontId="5" fillId="3" borderId="3" xfId="1" applyNumberFormat="1" applyFont="1" applyFill="1" applyBorder="1" applyAlignment="1">
      <alignment horizontal="right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4" borderId="3" xfId="4" applyFont="1" applyFill="1" applyBorder="1" applyAlignment="1">
      <alignment vertical="center" wrapText="1"/>
    </xf>
    <xf numFmtId="0" fontId="5" fillId="4" borderId="2" xfId="4" quotePrefix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right" vertical="center" wrapText="1"/>
    </xf>
    <xf numFmtId="164" fontId="5" fillId="4" borderId="3" xfId="1" applyNumberFormat="1" applyFont="1" applyFill="1" applyBorder="1" applyAlignment="1">
      <alignment horizontal="right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0" fontId="5" fillId="6" borderId="3" xfId="4" applyFont="1" applyFill="1" applyBorder="1" applyAlignment="1">
      <alignment vertical="center" wrapText="1"/>
    </xf>
    <xf numFmtId="0" fontId="5" fillId="6" borderId="2" xfId="4" quotePrefix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right" vertical="center" wrapText="1"/>
    </xf>
    <xf numFmtId="164" fontId="5" fillId="6" borderId="3" xfId="1" applyNumberFormat="1" applyFont="1" applyFill="1" applyBorder="1" applyAlignment="1">
      <alignment horizontal="right" vertical="center" wrapText="1"/>
    </xf>
    <xf numFmtId="164" fontId="5" fillId="6" borderId="3" xfId="1" applyNumberFormat="1" applyFont="1" applyFill="1" applyBorder="1" applyAlignment="1">
      <alignment horizontal="center" vertical="center" wrapText="1"/>
    </xf>
    <xf numFmtId="0" fontId="6" fillId="0" borderId="3" xfId="4" applyFont="1" applyBorder="1" applyAlignment="1">
      <alignment vertical="center" wrapText="1"/>
    </xf>
    <xf numFmtId="0" fontId="6" fillId="2" borderId="2" xfId="4" quotePrefix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right" vertical="center" wrapText="1"/>
    </xf>
    <xf numFmtId="164" fontId="6" fillId="2" borderId="3" xfId="1" applyNumberFormat="1" applyFont="1" applyFill="1" applyBorder="1" applyAlignment="1">
      <alignment horizontal="right" vertical="center" wrapText="1"/>
    </xf>
    <xf numFmtId="164" fontId="6" fillId="2" borderId="2" xfId="1" applyNumberFormat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vertical="center"/>
    </xf>
    <xf numFmtId="0" fontId="16" fillId="0" borderId="3" xfId="4" applyFont="1" applyBorder="1" applyAlignment="1">
      <alignment vertical="center" wrapText="1"/>
    </xf>
    <xf numFmtId="0" fontId="6" fillId="6" borderId="2" xfId="4" quotePrefix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right" vertical="center"/>
    </xf>
    <xf numFmtId="164" fontId="5" fillId="6" borderId="3" xfId="1" applyNumberFormat="1" applyFont="1" applyFill="1" applyBorder="1" applyAlignment="1">
      <alignment horizontal="right" vertical="center"/>
    </xf>
    <xf numFmtId="164" fontId="5" fillId="6" borderId="3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3" fontId="4" fillId="3" borderId="0" xfId="2" applyNumberFormat="1" applyFont="1" applyFill="1"/>
    <xf numFmtId="0" fontId="18" fillId="2" borderId="0" xfId="3" applyFont="1" applyFill="1"/>
    <xf numFmtId="0" fontId="12" fillId="2" borderId="0" xfId="3" applyFont="1" applyFill="1"/>
    <xf numFmtId="0" fontId="14" fillId="2" borderId="0" xfId="3" applyFont="1" applyFill="1" applyAlignment="1">
      <alignment horizontal="right" vertical="top"/>
    </xf>
    <xf numFmtId="0" fontId="19" fillId="2" borderId="0" xfId="3" applyFont="1" applyFill="1" applyAlignment="1">
      <alignment vertical="top" wrapText="1"/>
    </xf>
    <xf numFmtId="0" fontId="20" fillId="2" borderId="0" xfId="3" applyFont="1" applyFill="1"/>
    <xf numFmtId="0" fontId="15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22" fillId="2" borderId="0" xfId="3" applyFont="1" applyFill="1" applyAlignment="1">
      <alignment horizontal="center"/>
    </xf>
    <xf numFmtId="0" fontId="3" fillId="2" borderId="0" xfId="3" applyFont="1" applyFill="1" applyAlignment="1">
      <alignment vertical="center"/>
    </xf>
    <xf numFmtId="0" fontId="3" fillId="2" borderId="0" xfId="3" applyFont="1" applyFill="1"/>
    <xf numFmtId="0" fontId="8" fillId="2" borderId="0" xfId="4" applyFont="1" applyFill="1" applyAlignment="1">
      <alignment vertical="center"/>
    </xf>
    <xf numFmtId="0" fontId="3" fillId="2" borderId="11" xfId="3" applyFont="1" applyFill="1" applyBorder="1"/>
    <xf numFmtId="0" fontId="3" fillId="2" borderId="0" xfId="7" applyFont="1" applyFill="1" applyAlignment="1">
      <alignment horizontal="center" textRotation="90"/>
    </xf>
    <xf numFmtId="0" fontId="3" fillId="2" borderId="2" xfId="7" applyFont="1" applyFill="1" applyBorder="1" applyAlignment="1">
      <alignment textRotation="90"/>
    </xf>
    <xf numFmtId="0" fontId="3" fillId="2" borderId="3" xfId="3" applyFont="1" applyFill="1" applyBorder="1" applyAlignment="1">
      <alignment horizontal="center" vertical="center" wrapText="1"/>
    </xf>
    <xf numFmtId="0" fontId="3" fillId="2" borderId="2" xfId="3" quotePrefix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2" xfId="3" quotePrefix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9" fillId="6" borderId="2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textRotation="90"/>
    </xf>
    <xf numFmtId="0" fontId="3" fillId="0" borderId="6" xfId="2" applyFont="1" applyBorder="1" applyAlignment="1">
      <alignment horizontal="center" textRotation="90"/>
    </xf>
    <xf numFmtId="0" fontId="3" fillId="0" borderId="14" xfId="2" applyFont="1" applyBorder="1" applyAlignment="1">
      <alignment horizontal="center" textRotation="90"/>
    </xf>
    <xf numFmtId="0" fontId="3" fillId="0" borderId="1" xfId="2" applyFont="1" applyBorder="1" applyAlignment="1">
      <alignment horizontal="center" textRotation="90" wrapText="1"/>
    </xf>
    <xf numFmtId="0" fontId="3" fillId="0" borderId="6" xfId="2" applyFont="1" applyBorder="1" applyAlignment="1">
      <alignment horizontal="center" textRotation="90" wrapText="1"/>
    </xf>
    <xf numFmtId="0" fontId="3" fillId="0" borderId="14" xfId="2" applyFont="1" applyBorder="1" applyAlignment="1">
      <alignment horizontal="center" textRotation="90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14" fillId="2" borderId="0" xfId="2" applyFont="1" applyFill="1" applyAlignment="1">
      <alignment horizontal="right" vertical="top"/>
    </xf>
    <xf numFmtId="0" fontId="3" fillId="0" borderId="1" xfId="3" applyFont="1" applyBorder="1" applyAlignment="1">
      <alignment horizontal="center" textRotation="90" wrapText="1"/>
    </xf>
    <xf numFmtId="0" fontId="3" fillId="0" borderId="6" xfId="3" applyFont="1" applyBorder="1" applyAlignment="1">
      <alignment horizontal="center" textRotation="90" wrapText="1"/>
    </xf>
    <xf numFmtId="0" fontId="3" fillId="0" borderId="14" xfId="3" applyFont="1" applyBorder="1" applyAlignment="1">
      <alignment horizontal="center" textRotation="90" wrapText="1"/>
    </xf>
    <xf numFmtId="0" fontId="3" fillId="2" borderId="6" xfId="2" applyFont="1" applyFill="1" applyBorder="1" applyAlignment="1">
      <alignment horizontal="center" textRotation="90" wrapText="1"/>
    </xf>
    <xf numFmtId="0" fontId="3" fillId="2" borderId="14" xfId="2" applyFont="1" applyFill="1" applyBorder="1" applyAlignment="1">
      <alignment horizontal="center" textRotation="90" wrapText="1"/>
    </xf>
    <xf numFmtId="0" fontId="3" fillId="2" borderId="1" xfId="2" applyFont="1" applyFill="1" applyBorder="1" applyAlignment="1">
      <alignment horizontal="center" textRotation="90" wrapText="1"/>
    </xf>
    <xf numFmtId="0" fontId="3" fillId="2" borderId="2" xfId="2" applyFont="1" applyFill="1" applyBorder="1" applyAlignment="1">
      <alignment horizontal="center" textRotation="90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textRotation="90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7" fillId="3" borderId="2" xfId="4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textRotation="90"/>
    </xf>
    <xf numFmtId="0" fontId="6" fillId="2" borderId="3" xfId="2" applyFont="1" applyFill="1" applyBorder="1" applyAlignment="1">
      <alignment horizontal="center" textRotation="90" wrapText="1"/>
    </xf>
    <xf numFmtId="0" fontId="6" fillId="2" borderId="2" xfId="2" applyFont="1" applyFill="1" applyBorder="1" applyAlignment="1">
      <alignment horizontal="center" textRotation="90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textRotation="90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textRotation="90" wrapText="1"/>
    </xf>
    <xf numFmtId="0" fontId="6" fillId="2" borderId="2" xfId="3" applyFont="1" applyFill="1" applyBorder="1" applyAlignment="1">
      <alignment horizontal="center" textRotation="90" wrapText="1"/>
    </xf>
    <xf numFmtId="0" fontId="17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right" vertical="top"/>
    </xf>
    <xf numFmtId="0" fontId="6" fillId="2" borderId="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textRotation="90"/>
    </xf>
    <xf numFmtId="0" fontId="3" fillId="2" borderId="14" xfId="7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textRotation="90"/>
    </xf>
    <xf numFmtId="0" fontId="3" fillId="2" borderId="14" xfId="3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6" xfId="3" applyFont="1" applyFill="1" applyBorder="1" applyAlignment="1">
      <alignment horizontal="center" textRotation="90" wrapText="1"/>
    </xf>
    <xf numFmtId="0" fontId="3" fillId="2" borderId="14" xfId="3" applyFont="1" applyFill="1" applyBorder="1" applyAlignment="1">
      <alignment horizontal="center" textRotation="90" wrapText="1"/>
    </xf>
    <xf numFmtId="0" fontId="3" fillId="2" borderId="7" xfId="7" applyFont="1" applyFill="1" applyBorder="1" applyAlignment="1">
      <alignment horizontal="center" vertical="center"/>
    </xf>
    <xf numFmtId="0" fontId="3" fillId="2" borderId="8" xfId="7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3" fillId="2" borderId="12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3" fillId="2" borderId="13" xfId="7" applyFont="1" applyFill="1" applyBorder="1" applyAlignment="1">
      <alignment horizontal="center" vertical="center"/>
    </xf>
    <xf numFmtId="0" fontId="3" fillId="2" borderId="7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0" fontId="3" fillId="2" borderId="9" xfId="7" applyFont="1" applyFill="1" applyBorder="1" applyAlignment="1">
      <alignment horizontal="center" vertical="center" wrapText="1"/>
    </xf>
    <xf numFmtId="0" fontId="3" fillId="2" borderId="12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2" borderId="13" xfId="7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textRotation="90"/>
    </xf>
    <xf numFmtId="0" fontId="3" fillId="2" borderId="6" xfId="7" applyFont="1" applyFill="1" applyBorder="1" applyAlignment="1">
      <alignment horizontal="center" textRotation="90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3" fillId="2" borderId="4" xfId="7" applyFont="1" applyFill="1" applyBorder="1" applyAlignment="1">
      <alignment horizontal="center" vertical="center" wrapText="1"/>
    </xf>
    <xf numFmtId="0" fontId="3" fillId="2" borderId="5" xfId="7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textRotation="90"/>
    </xf>
    <xf numFmtId="0" fontId="3" fillId="2" borderId="2" xfId="3" applyFont="1" applyFill="1" applyBorder="1" applyAlignment="1">
      <alignment horizontal="center" textRotation="90"/>
    </xf>
    <xf numFmtId="0" fontId="3" fillId="2" borderId="2" xfId="7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5" xfId="7" applyFont="1" applyFill="1" applyBorder="1" applyAlignment="1">
      <alignment horizontal="center" vertical="center" wrapText="1"/>
    </xf>
    <xf numFmtId="0" fontId="19" fillId="2" borderId="0" xfId="3" applyFont="1" applyFill="1" applyAlignment="1">
      <alignment horizontal="right" vertical="top"/>
    </xf>
    <xf numFmtId="0" fontId="19" fillId="2" borderId="0" xfId="2" applyFont="1" applyFill="1" applyAlignment="1">
      <alignment horizontal="right" vertical="center" wrapText="1"/>
    </xf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 wrapText="1"/>
    </xf>
  </cellXfs>
  <cellStyles count="8">
    <cellStyle name="Comma" xfId="1" builtinId="3"/>
    <cellStyle name="Normal" xfId="0" builtinId="0"/>
    <cellStyle name="Normal 106 2" xfId="2" xr:uid="{B69E874C-982B-42ED-8AB8-E0059545ACE7}"/>
    <cellStyle name="Normal 2" xfId="4" xr:uid="{974A32DA-A3D0-4876-9718-0F4E9AB1B109}"/>
    <cellStyle name="Normal 4" xfId="7" xr:uid="{7FAF5749-D10E-4C52-BE3A-98AAC67F5D32}"/>
    <cellStyle name="Normal 6" xfId="3" xr:uid="{C14D9BFB-21AF-4F10-BC08-74EE27CF5283}"/>
    <cellStyle name="Normal 7 2" xfId="6" xr:uid="{2F9EA450-3F73-4777-978D-C7EF67E407EC}"/>
    <cellStyle name="Normal 7 3" xfId="5" xr:uid="{B538A018-FC47-46AB-BDFC-0CA1DFAAC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a\Downloads\7-1-&#1090;&#1257;&#1075;&#1089;&#1257;&#1075;&#1095;-&#1085;&#1101;&#1075;&#1090;&#1075;&#1101;&#108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төгсөгч"/>
      <sheetName val="1.Архангай МСҮТ"/>
      <sheetName val="2.Баян-Өлгий  МСҮТ"/>
      <sheetName val="3.Булган МСҮТ"/>
      <sheetName val="4.Булган ХАА-н МСҮТ"/>
      <sheetName val="5.Говь-Алтай МСҮТ"/>
      <sheetName val="6.Дорнод МСҮТ"/>
      <sheetName val="7.Завхан  Тосонцэнгэл МСҮТ"/>
      <sheetName val="8.Орхон МСҮТ"/>
      <sheetName val="9.Орхон ХАА-н МСҮТ"/>
      <sheetName val="10.Сүхбаатар МСҮТ"/>
      <sheetName val="11.Сэлэнгэ МСҮТ"/>
      <sheetName val="12.Сэлэнгэ Шаамар МСҮТ"/>
      <sheetName val="13.Төв Заамар МСҮТ"/>
      <sheetName val="14.Төв Эрдэнэ МСҮТ"/>
      <sheetName val="15.Хэнтий Бор-Өндөр МСҮТ"/>
      <sheetName val="16.МУИС-МСҮТ 0"/>
      <sheetName val="17.ШУТИС-ҮТДС-МСҮТ"/>
      <sheetName val="18.ШУТИС-МТС-МСҮТ"/>
      <sheetName val="19.ШШГЕГ-АМГАЛАН МСҮТ"/>
      <sheetName val="20.ҮБХИС-МСҮТ 0"/>
      <sheetName val="21.ДХИС-МСҮТ"/>
      <sheetName val="1-ТӨ-МСҮТ-21 ДҮН"/>
      <sheetName val="1.Архангай &quot;Булган&quot; МСҮТ"/>
      <sheetName val="3.АЖУЧМСҮТ-0 "/>
      <sheetName val="4.ББҮМСҮТ"/>
      <sheetName val="5.Баянхонгор Өлзийт МСҮТ 0"/>
      <sheetName val="6.Герман-Монгол МСҮТ"/>
      <sheetName val="7.&quot;Гэрэлт-Ирээдүй&quot; МСҮТ"/>
      <sheetName val="8.&quot;Дабль фиш&quot; МСҮТ 0"/>
      <sheetName val="9.&quot;Донбоско&quot; МСҮТ"/>
      <sheetName val="10.&quot;Топ&quot; МСҮТ"/>
      <sheetName val="11.&quot;Их Засаг&quot; МСҮТ"/>
      <sheetName val="12.&quot;Урлаг урлан&quot; МСҮТ"/>
      <sheetName val="13.&quot;Майн Тех&quot; МСҮТ "/>
      <sheetName val="14.МХҮХМСҮТ 0"/>
      <sheetName val="15.&quot;Ти Эс Ти&quot;  МСҮТ 0"/>
      <sheetName val="16.&quot;Сам Юүк&quot; МСҮТ 0"/>
      <sheetName val="17.&quot;Хангай&quot; МСҮТ"/>
      <sheetName val="18.&quot;Эко Монгол Эрдэнэ&quot; МСҮТ 0"/>
      <sheetName val="19.&quot;Энэрэл&quot; МСҮТ 0"/>
      <sheetName val="20.&quot;Этүгэн&quot; МСҮТ 0"/>
      <sheetName val="21.Өмнөговь &quot;Скиллстек&quot;МСҮТ 0"/>
      <sheetName val="22.&quot;Гэрэгэ&quot; МСҮТ 0"/>
      <sheetName val="23.ХНХДС МСҮТ"/>
      <sheetName val="2-ХУВИЙН МСҮТ-22 ДҮН"/>
      <sheetName val="1. Барилгын ПК"/>
      <sheetName val="2.Баянхонгор ПК"/>
      <sheetName val="3.Говьсүмбэр ПК"/>
      <sheetName val="4.Дархан-Өргөө ПК"/>
      <sheetName val="5.Дархан-Уул ПК"/>
      <sheetName val="6.Дархан-Уул УУЭХПТК"/>
      <sheetName val="7.Дорноговь ПК"/>
      <sheetName val="8.Дорнод ПК"/>
      <sheetName val="9.Дундговь ПК"/>
      <sheetName val="10.Завхан ПК"/>
      <sheetName val="11.Монгол-Солонгос ПК"/>
      <sheetName val="12.Налайх ПК"/>
      <sheetName val="13.Өвөрхангай ПК"/>
      <sheetName val="14.Өмнөговь ПК"/>
      <sheetName val="15.Сэлэнгэ Зүүнхараа ПК"/>
      <sheetName val="16.Төв ПК"/>
      <sheetName val="17.Төв Баянчандмань ПК"/>
      <sheetName val="18.Увс ПК"/>
      <sheetName val="19.ҮУПК"/>
      <sheetName val="20.Хэнтий ПК"/>
      <sheetName val="21.Ховд ПК"/>
      <sheetName val="22.Хөвсгөл ПК"/>
      <sheetName val="23.Төмөр замын ПК"/>
      <sheetName val="24. ҮБХИС-ийн ПК "/>
      <sheetName val="25.Орхон ШУТИС-ПК 0"/>
      <sheetName val="3-ТӨ-ПК-25"/>
      <sheetName val="1.Барилга технологийн ПК"/>
      <sheetName val="2.Дархан-хан ПК 0"/>
      <sheetName val="3.Анима ПК 0"/>
      <sheetName val="4.Техник технологийн ПК"/>
      <sheetName val="5.Хүнс, Технологийн ПК"/>
      <sheetName val="6.Универсал ПК"/>
      <sheetName val="7. Шинэ иргэншил ПК"/>
      <sheetName val="8.Архангай &quot;Гурван тамир&quot; МСҮТ"/>
      <sheetName val="4-Хувийн ПК-8"/>
      <sheetName val="1.Сэргээн Засалтын сургууль 0"/>
      <sheetName val="2.МУ-н Консерватори 0"/>
      <sheetName val="3.Завхан ХБК 0"/>
      <sheetName val="5-ТӨ-Бусад хэв шинж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0">
          <cell r="G20">
            <v>0</v>
          </cell>
          <cell r="H20">
            <v>0</v>
          </cell>
          <cell r="J20">
            <v>0</v>
          </cell>
          <cell r="K20">
            <v>1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</row>
        <row r="21"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P21">
            <v>0</v>
          </cell>
          <cell r="AQ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</row>
        <row r="22">
          <cell r="G22">
            <v>0</v>
          </cell>
          <cell r="H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M22">
            <v>0</v>
          </cell>
          <cell r="AN22">
            <v>0</v>
          </cell>
          <cell r="AP22">
            <v>0</v>
          </cell>
          <cell r="AQ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Y23">
            <v>0</v>
          </cell>
          <cell r="Z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</row>
        <row r="24">
          <cell r="G24">
            <v>0</v>
          </cell>
          <cell r="H24">
            <v>0</v>
          </cell>
          <cell r="J24">
            <v>86</v>
          </cell>
          <cell r="K24">
            <v>38</v>
          </cell>
          <cell r="M24">
            <v>0</v>
          </cell>
          <cell r="N24">
            <v>1</v>
          </cell>
          <cell r="P24">
            <v>4</v>
          </cell>
          <cell r="Q24">
            <v>3</v>
          </cell>
          <cell r="S24">
            <v>1</v>
          </cell>
          <cell r="T24">
            <v>0</v>
          </cell>
          <cell r="V24">
            <v>18</v>
          </cell>
          <cell r="W24">
            <v>6</v>
          </cell>
          <cell r="Y24">
            <v>0</v>
          </cell>
          <cell r="Z24">
            <v>0</v>
          </cell>
          <cell r="AG24">
            <v>0</v>
          </cell>
          <cell r="AH24">
            <v>1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V24">
            <v>1</v>
          </cell>
          <cell r="AW24">
            <v>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</row>
        <row r="25">
          <cell r="G25">
            <v>0</v>
          </cell>
          <cell r="H25">
            <v>0</v>
          </cell>
          <cell r="J25">
            <v>517</v>
          </cell>
          <cell r="K25">
            <v>191</v>
          </cell>
          <cell r="M25">
            <v>1</v>
          </cell>
          <cell r="N25">
            <v>0</v>
          </cell>
          <cell r="V25">
            <v>145</v>
          </cell>
          <cell r="W25">
            <v>115</v>
          </cell>
          <cell r="Y25">
            <v>0</v>
          </cell>
          <cell r="Z25">
            <v>0</v>
          </cell>
          <cell r="AG25">
            <v>2</v>
          </cell>
          <cell r="AH25">
            <v>0</v>
          </cell>
          <cell r="AJ25">
            <v>1</v>
          </cell>
          <cell r="AK25">
            <v>0</v>
          </cell>
          <cell r="AM25">
            <v>1</v>
          </cell>
          <cell r="AN25">
            <v>0</v>
          </cell>
          <cell r="AP25">
            <v>0</v>
          </cell>
          <cell r="AQ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  <cell r="BE25">
            <v>0</v>
          </cell>
          <cell r="BF25">
            <v>0</v>
          </cell>
          <cell r="BH25">
            <v>2</v>
          </cell>
          <cell r="BI25">
            <v>0</v>
          </cell>
        </row>
        <row r="26">
          <cell r="G26">
            <v>0</v>
          </cell>
          <cell r="H26">
            <v>0</v>
          </cell>
          <cell r="J26">
            <v>192</v>
          </cell>
          <cell r="K26">
            <v>73</v>
          </cell>
          <cell r="M26">
            <v>0</v>
          </cell>
          <cell r="N26">
            <v>0</v>
          </cell>
          <cell r="V26">
            <v>54</v>
          </cell>
          <cell r="W26">
            <v>27</v>
          </cell>
          <cell r="Y26">
            <v>0</v>
          </cell>
          <cell r="Z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V26">
            <v>2</v>
          </cell>
          <cell r="AW26">
            <v>0</v>
          </cell>
          <cell r="AY26">
            <v>1</v>
          </cell>
          <cell r="AZ26">
            <v>1</v>
          </cell>
          <cell r="BB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</row>
        <row r="27">
          <cell r="G27">
            <v>0</v>
          </cell>
          <cell r="H27">
            <v>0</v>
          </cell>
          <cell r="J27">
            <v>71</v>
          </cell>
          <cell r="K27">
            <v>33</v>
          </cell>
          <cell r="M27">
            <v>0</v>
          </cell>
          <cell r="N27">
            <v>0</v>
          </cell>
          <cell r="V27">
            <v>29</v>
          </cell>
          <cell r="W27">
            <v>16</v>
          </cell>
          <cell r="Y27">
            <v>0</v>
          </cell>
          <cell r="Z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1</v>
          </cell>
          <cell r="AM27">
            <v>0</v>
          </cell>
          <cell r="AN27">
            <v>0</v>
          </cell>
          <cell r="AP27">
            <v>0</v>
          </cell>
          <cell r="AQ27">
            <v>1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1</v>
          </cell>
          <cell r="BI27">
            <v>0</v>
          </cell>
        </row>
        <row r="28">
          <cell r="G28">
            <v>0</v>
          </cell>
          <cell r="H28">
            <v>0</v>
          </cell>
          <cell r="J28">
            <v>45</v>
          </cell>
          <cell r="K28">
            <v>12</v>
          </cell>
          <cell r="M28">
            <v>0</v>
          </cell>
          <cell r="N28">
            <v>2</v>
          </cell>
          <cell r="V28">
            <v>36</v>
          </cell>
          <cell r="W28">
            <v>7</v>
          </cell>
          <cell r="Y28">
            <v>0</v>
          </cell>
          <cell r="Z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M28">
            <v>1</v>
          </cell>
          <cell r="AN28">
            <v>1</v>
          </cell>
          <cell r="AP28">
            <v>0</v>
          </cell>
          <cell r="AQ28">
            <v>0</v>
          </cell>
          <cell r="AV28">
            <v>0</v>
          </cell>
          <cell r="AW28">
            <v>0</v>
          </cell>
          <cell r="AY28">
            <v>1</v>
          </cell>
          <cell r="AZ28">
            <v>0</v>
          </cell>
          <cell r="BB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</row>
        <row r="29">
          <cell r="G29">
            <v>0</v>
          </cell>
          <cell r="H29">
            <v>0</v>
          </cell>
          <cell r="J29">
            <v>10</v>
          </cell>
          <cell r="K29">
            <v>10</v>
          </cell>
          <cell r="M29">
            <v>2</v>
          </cell>
          <cell r="N29">
            <v>3</v>
          </cell>
          <cell r="V29">
            <v>4</v>
          </cell>
          <cell r="W29">
            <v>4</v>
          </cell>
          <cell r="Y29">
            <v>0</v>
          </cell>
          <cell r="Z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V29">
            <v>0</v>
          </cell>
          <cell r="AW29">
            <v>1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K30">
            <v>5</v>
          </cell>
          <cell r="M30">
            <v>0</v>
          </cell>
          <cell r="N30">
            <v>2</v>
          </cell>
          <cell r="V30">
            <v>0</v>
          </cell>
          <cell r="W30">
            <v>2</v>
          </cell>
          <cell r="Y30">
            <v>0</v>
          </cell>
          <cell r="Z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P30">
            <v>0</v>
          </cell>
          <cell r="AQ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</row>
        <row r="31">
          <cell r="G31">
            <v>0</v>
          </cell>
          <cell r="H31">
            <v>0</v>
          </cell>
          <cell r="J31">
            <v>1</v>
          </cell>
          <cell r="K31">
            <v>2</v>
          </cell>
          <cell r="M31">
            <v>2</v>
          </cell>
          <cell r="N31">
            <v>4</v>
          </cell>
          <cell r="V31">
            <v>1</v>
          </cell>
          <cell r="W31">
            <v>1</v>
          </cell>
          <cell r="Y31">
            <v>0</v>
          </cell>
          <cell r="Z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</row>
        <row r="32">
          <cell r="G32">
            <v>0</v>
          </cell>
          <cell r="H32">
            <v>0</v>
          </cell>
          <cell r="J32">
            <v>0</v>
          </cell>
          <cell r="K32">
            <v>0</v>
          </cell>
          <cell r="M32">
            <v>1</v>
          </cell>
          <cell r="N32">
            <v>5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</row>
        <row r="33">
          <cell r="G33">
            <v>0</v>
          </cell>
          <cell r="H33">
            <v>0</v>
          </cell>
          <cell r="J33">
            <v>2</v>
          </cell>
          <cell r="K33">
            <v>0</v>
          </cell>
          <cell r="M33">
            <v>0</v>
          </cell>
          <cell r="N33">
            <v>2</v>
          </cell>
          <cell r="V33">
            <v>0</v>
          </cell>
          <cell r="W33">
            <v>0</v>
          </cell>
          <cell r="Y33">
            <v>0</v>
          </cell>
          <cell r="Z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</row>
        <row r="34">
          <cell r="G34">
            <v>0</v>
          </cell>
          <cell r="H34">
            <v>0</v>
          </cell>
          <cell r="J34">
            <v>1</v>
          </cell>
          <cell r="K34">
            <v>0</v>
          </cell>
          <cell r="M34">
            <v>3</v>
          </cell>
          <cell r="N34">
            <v>4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</row>
        <row r="35">
          <cell r="G35">
            <v>0</v>
          </cell>
          <cell r="H35">
            <v>0</v>
          </cell>
          <cell r="J35">
            <v>1</v>
          </cell>
          <cell r="K35">
            <v>0</v>
          </cell>
          <cell r="M35">
            <v>1</v>
          </cell>
          <cell r="N35">
            <v>6</v>
          </cell>
          <cell r="V35">
            <v>1</v>
          </cell>
          <cell r="W35">
            <v>0</v>
          </cell>
          <cell r="Y35">
            <v>0</v>
          </cell>
          <cell r="Z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</row>
        <row r="36">
          <cell r="G36">
            <v>0</v>
          </cell>
          <cell r="H36">
            <v>0</v>
          </cell>
          <cell r="J36">
            <v>0</v>
          </cell>
          <cell r="K36">
            <v>0</v>
          </cell>
          <cell r="M36">
            <v>0</v>
          </cell>
          <cell r="N36">
            <v>7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</row>
        <row r="37">
          <cell r="G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  <cell r="N37">
            <v>5</v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</row>
        <row r="38"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1</v>
          </cell>
          <cell r="N38">
            <v>6</v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</row>
        <row r="39">
          <cell r="G39">
            <v>0</v>
          </cell>
          <cell r="H39">
            <v>0</v>
          </cell>
          <cell r="J39">
            <v>1</v>
          </cell>
          <cell r="K39">
            <v>0</v>
          </cell>
          <cell r="M39">
            <v>2</v>
          </cell>
          <cell r="N39">
            <v>3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M39">
            <v>0</v>
          </cell>
          <cell r="AN39">
            <v>0</v>
          </cell>
          <cell r="AP39">
            <v>0</v>
          </cell>
          <cell r="AQ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</row>
        <row r="40">
          <cell r="G40">
            <v>0</v>
          </cell>
          <cell r="H40">
            <v>0</v>
          </cell>
          <cell r="J40">
            <v>0</v>
          </cell>
          <cell r="K40">
            <v>0</v>
          </cell>
          <cell r="M40">
            <v>1</v>
          </cell>
          <cell r="N40">
            <v>8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M40">
            <v>0</v>
          </cell>
          <cell r="AN40">
            <v>0</v>
          </cell>
          <cell r="AP40">
            <v>0</v>
          </cell>
          <cell r="AQ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</row>
        <row r="41">
          <cell r="G41">
            <v>0</v>
          </cell>
          <cell r="H41">
            <v>0</v>
          </cell>
          <cell r="J41">
            <v>0</v>
          </cell>
          <cell r="K41">
            <v>0</v>
          </cell>
          <cell r="M41">
            <v>1</v>
          </cell>
          <cell r="N41">
            <v>8</v>
          </cell>
          <cell r="V41">
            <v>0</v>
          </cell>
          <cell r="W41">
            <v>0</v>
          </cell>
          <cell r="Y41">
            <v>0</v>
          </cell>
          <cell r="Z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</row>
        <row r="42">
          <cell r="G42">
            <v>0</v>
          </cell>
          <cell r="H42">
            <v>0</v>
          </cell>
          <cell r="J42">
            <v>0</v>
          </cell>
          <cell r="K42">
            <v>1</v>
          </cell>
          <cell r="M42">
            <v>1</v>
          </cell>
          <cell r="N42">
            <v>4</v>
          </cell>
          <cell r="V42">
            <v>0</v>
          </cell>
          <cell r="W42">
            <v>0</v>
          </cell>
          <cell r="Y42">
            <v>0</v>
          </cell>
          <cell r="Z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</row>
        <row r="43">
          <cell r="G43">
            <v>0</v>
          </cell>
          <cell r="H43">
            <v>0</v>
          </cell>
          <cell r="J43">
            <v>1</v>
          </cell>
          <cell r="K43">
            <v>0</v>
          </cell>
          <cell r="M43">
            <v>1</v>
          </cell>
          <cell r="N43">
            <v>3</v>
          </cell>
          <cell r="V43">
            <v>0</v>
          </cell>
          <cell r="W43">
            <v>0</v>
          </cell>
          <cell r="Y43">
            <v>0</v>
          </cell>
          <cell r="Z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</row>
        <row r="44">
          <cell r="G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  <cell r="N44">
            <v>7</v>
          </cell>
          <cell r="V44">
            <v>0</v>
          </cell>
          <cell r="W44">
            <v>0</v>
          </cell>
          <cell r="Y44">
            <v>0</v>
          </cell>
          <cell r="Z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M44">
            <v>0</v>
          </cell>
          <cell r="AN44">
            <v>0</v>
          </cell>
          <cell r="AP44">
            <v>0</v>
          </cell>
          <cell r="AQ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</row>
        <row r="45">
          <cell r="G45">
            <v>0</v>
          </cell>
          <cell r="H45">
            <v>0</v>
          </cell>
          <cell r="J45">
            <v>1</v>
          </cell>
          <cell r="K45">
            <v>0</v>
          </cell>
          <cell r="M45">
            <v>0</v>
          </cell>
          <cell r="N45">
            <v>1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P45">
            <v>0</v>
          </cell>
          <cell r="AQ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</row>
        <row r="46">
          <cell r="G46">
            <v>0</v>
          </cell>
          <cell r="H46">
            <v>0</v>
          </cell>
          <cell r="J46">
            <v>0</v>
          </cell>
          <cell r="K46">
            <v>1</v>
          </cell>
          <cell r="M46">
            <v>0</v>
          </cell>
          <cell r="N46">
            <v>4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B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</row>
        <row r="47">
          <cell r="G47">
            <v>0</v>
          </cell>
          <cell r="H47">
            <v>0</v>
          </cell>
          <cell r="J47">
            <v>0</v>
          </cell>
          <cell r="K47">
            <v>0</v>
          </cell>
          <cell r="M47">
            <v>1</v>
          </cell>
          <cell r="N47">
            <v>1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B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</row>
        <row r="48">
          <cell r="G48">
            <v>0</v>
          </cell>
          <cell r="H48">
            <v>0</v>
          </cell>
          <cell r="J48">
            <v>1</v>
          </cell>
          <cell r="K48">
            <v>0</v>
          </cell>
          <cell r="M48">
            <v>2</v>
          </cell>
          <cell r="N48">
            <v>1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B48">
            <v>0</v>
          </cell>
          <cell r="BC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</row>
        <row r="49">
          <cell r="G49">
            <v>0</v>
          </cell>
          <cell r="H49">
            <v>0</v>
          </cell>
          <cell r="J49">
            <v>0</v>
          </cell>
          <cell r="K49">
            <v>1</v>
          </cell>
          <cell r="M49">
            <v>1</v>
          </cell>
          <cell r="N49">
            <v>0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M49">
            <v>0</v>
          </cell>
          <cell r="AN49">
            <v>0</v>
          </cell>
          <cell r="AP49">
            <v>0</v>
          </cell>
          <cell r="AQ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B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</row>
        <row r="50">
          <cell r="G50">
            <v>0</v>
          </cell>
          <cell r="H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B50">
            <v>0</v>
          </cell>
          <cell r="BC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</row>
        <row r="51">
          <cell r="G51">
            <v>0</v>
          </cell>
          <cell r="H51">
            <v>0</v>
          </cell>
          <cell r="J51">
            <v>3</v>
          </cell>
          <cell r="K51">
            <v>1</v>
          </cell>
          <cell r="M51">
            <v>0</v>
          </cell>
          <cell r="N51">
            <v>6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M51">
            <v>0</v>
          </cell>
          <cell r="AN51">
            <v>0</v>
          </cell>
          <cell r="AP51">
            <v>0</v>
          </cell>
          <cell r="AQ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B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1</v>
          </cell>
          <cell r="M52">
            <v>0</v>
          </cell>
          <cell r="N52">
            <v>3</v>
          </cell>
          <cell r="V52">
            <v>0</v>
          </cell>
          <cell r="W52">
            <v>0</v>
          </cell>
          <cell r="Y52">
            <v>0</v>
          </cell>
          <cell r="Z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</row>
        <row r="53">
          <cell r="G53">
            <v>0</v>
          </cell>
          <cell r="H53">
            <v>0</v>
          </cell>
          <cell r="J53">
            <v>0</v>
          </cell>
          <cell r="K53">
            <v>0</v>
          </cell>
          <cell r="M53">
            <v>0</v>
          </cell>
          <cell r="N53">
            <v>5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</row>
        <row r="54">
          <cell r="G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N54">
            <v>6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B54">
            <v>0</v>
          </cell>
          <cell r="BC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</row>
        <row r="55"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1</v>
          </cell>
          <cell r="N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</row>
        <row r="56"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0">
          <cell r="G20">
            <v>0</v>
          </cell>
          <cell r="H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</row>
        <row r="21"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P21">
            <v>0</v>
          </cell>
          <cell r="AQ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</row>
        <row r="22">
          <cell r="G22">
            <v>0</v>
          </cell>
          <cell r="H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M22">
            <v>0</v>
          </cell>
          <cell r="AN22">
            <v>0</v>
          </cell>
          <cell r="AP22">
            <v>0</v>
          </cell>
          <cell r="AQ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</row>
        <row r="23">
          <cell r="G23">
            <v>0</v>
          </cell>
          <cell r="H23">
            <v>0</v>
          </cell>
          <cell r="J23">
            <v>3</v>
          </cell>
          <cell r="K23">
            <v>1</v>
          </cell>
          <cell r="M23">
            <v>0</v>
          </cell>
          <cell r="N23">
            <v>0</v>
          </cell>
          <cell r="P23">
            <v>2</v>
          </cell>
          <cell r="Q23">
            <v>0</v>
          </cell>
          <cell r="S23">
            <v>0</v>
          </cell>
          <cell r="T23">
            <v>0</v>
          </cell>
          <cell r="V23">
            <v>2</v>
          </cell>
          <cell r="W23">
            <v>0</v>
          </cell>
          <cell r="Y23">
            <v>0</v>
          </cell>
          <cell r="Z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</row>
        <row r="24">
          <cell r="G24">
            <v>0</v>
          </cell>
          <cell r="H24">
            <v>0</v>
          </cell>
          <cell r="J24">
            <v>60</v>
          </cell>
          <cell r="K24">
            <v>77</v>
          </cell>
          <cell r="M24">
            <v>0</v>
          </cell>
          <cell r="N24">
            <v>0</v>
          </cell>
          <cell r="P24">
            <v>6</v>
          </cell>
          <cell r="Q24">
            <v>7</v>
          </cell>
          <cell r="S24">
            <v>2</v>
          </cell>
          <cell r="T24">
            <v>0</v>
          </cell>
          <cell r="V24">
            <v>22</v>
          </cell>
          <cell r="W24">
            <v>26</v>
          </cell>
          <cell r="Y24">
            <v>0</v>
          </cell>
          <cell r="Z24">
            <v>0</v>
          </cell>
          <cell r="AG24">
            <v>1</v>
          </cell>
          <cell r="AH24">
            <v>1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</row>
        <row r="25">
          <cell r="G25">
            <v>0</v>
          </cell>
          <cell r="H25">
            <v>0</v>
          </cell>
          <cell r="J25">
            <v>99</v>
          </cell>
          <cell r="K25">
            <v>137</v>
          </cell>
          <cell r="M25">
            <v>0</v>
          </cell>
          <cell r="N25">
            <v>0</v>
          </cell>
          <cell r="V25">
            <v>18</v>
          </cell>
          <cell r="W25">
            <v>24</v>
          </cell>
          <cell r="Y25">
            <v>0</v>
          </cell>
          <cell r="Z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  <cell r="BE25">
            <v>0</v>
          </cell>
          <cell r="BF25">
            <v>0</v>
          </cell>
          <cell r="BH25">
            <v>0</v>
          </cell>
          <cell r="BI25">
            <v>0</v>
          </cell>
        </row>
        <row r="26">
          <cell r="G26">
            <v>0</v>
          </cell>
          <cell r="H26">
            <v>0</v>
          </cell>
          <cell r="J26">
            <v>40</v>
          </cell>
          <cell r="K26">
            <v>64</v>
          </cell>
          <cell r="M26">
            <v>0</v>
          </cell>
          <cell r="N26">
            <v>0</v>
          </cell>
          <cell r="V26">
            <v>4</v>
          </cell>
          <cell r="W26">
            <v>12</v>
          </cell>
          <cell r="Y26">
            <v>0</v>
          </cell>
          <cell r="Z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M26">
            <v>0</v>
          </cell>
          <cell r="AN26">
            <v>0</v>
          </cell>
          <cell r="AP26">
            <v>1</v>
          </cell>
          <cell r="AQ26">
            <v>0</v>
          </cell>
          <cell r="AV26">
            <v>0</v>
          </cell>
          <cell r="AW26">
            <v>0</v>
          </cell>
          <cell r="AY26">
            <v>1</v>
          </cell>
          <cell r="AZ26">
            <v>0</v>
          </cell>
          <cell r="BB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</row>
        <row r="27">
          <cell r="G27">
            <v>0</v>
          </cell>
          <cell r="H27">
            <v>0</v>
          </cell>
          <cell r="J27">
            <v>21</v>
          </cell>
          <cell r="K27">
            <v>20</v>
          </cell>
          <cell r="M27">
            <v>0</v>
          </cell>
          <cell r="N27">
            <v>0</v>
          </cell>
          <cell r="V27">
            <v>0</v>
          </cell>
          <cell r="W27">
            <v>2</v>
          </cell>
          <cell r="Y27">
            <v>0</v>
          </cell>
          <cell r="Z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M27">
            <v>0</v>
          </cell>
          <cell r="AN27">
            <v>0</v>
          </cell>
          <cell r="AP27">
            <v>0</v>
          </cell>
          <cell r="AQ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0</v>
          </cell>
          <cell r="BI27">
            <v>0</v>
          </cell>
        </row>
        <row r="28">
          <cell r="G28">
            <v>0</v>
          </cell>
          <cell r="H28">
            <v>0</v>
          </cell>
          <cell r="J28">
            <v>10</v>
          </cell>
          <cell r="K28">
            <v>5</v>
          </cell>
          <cell r="M28">
            <v>0</v>
          </cell>
          <cell r="N28">
            <v>0</v>
          </cell>
          <cell r="V28">
            <v>2</v>
          </cell>
          <cell r="W28">
            <v>1</v>
          </cell>
          <cell r="Y28">
            <v>0</v>
          </cell>
          <cell r="Z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P28">
            <v>0</v>
          </cell>
          <cell r="AQ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</row>
        <row r="29">
          <cell r="G29">
            <v>0</v>
          </cell>
          <cell r="H29">
            <v>0</v>
          </cell>
          <cell r="J29">
            <v>5</v>
          </cell>
          <cell r="K29">
            <v>2</v>
          </cell>
          <cell r="M29">
            <v>0</v>
          </cell>
          <cell r="N29">
            <v>0</v>
          </cell>
          <cell r="V29">
            <v>0</v>
          </cell>
          <cell r="W29">
            <v>0</v>
          </cell>
          <cell r="Y29">
            <v>0</v>
          </cell>
          <cell r="Z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</row>
        <row r="30">
          <cell r="G30">
            <v>0</v>
          </cell>
          <cell r="H30">
            <v>0</v>
          </cell>
          <cell r="J30">
            <v>4</v>
          </cell>
          <cell r="K30">
            <v>2</v>
          </cell>
          <cell r="M30">
            <v>0</v>
          </cell>
          <cell r="N30">
            <v>0</v>
          </cell>
          <cell r="V30">
            <v>0</v>
          </cell>
          <cell r="W30">
            <v>2</v>
          </cell>
          <cell r="Y30">
            <v>0</v>
          </cell>
          <cell r="Z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P30">
            <v>0</v>
          </cell>
          <cell r="AQ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</row>
        <row r="31">
          <cell r="G31">
            <v>0</v>
          </cell>
          <cell r="H31">
            <v>0</v>
          </cell>
          <cell r="J31">
            <v>1</v>
          </cell>
          <cell r="K31">
            <v>0</v>
          </cell>
          <cell r="M31">
            <v>0</v>
          </cell>
          <cell r="N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</row>
        <row r="32">
          <cell r="G32">
            <v>0</v>
          </cell>
          <cell r="H32">
            <v>0</v>
          </cell>
          <cell r="J32">
            <v>2</v>
          </cell>
          <cell r="K32">
            <v>0</v>
          </cell>
          <cell r="M32">
            <v>0</v>
          </cell>
          <cell r="N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</row>
        <row r="33">
          <cell r="G33">
            <v>0</v>
          </cell>
          <cell r="H33">
            <v>0</v>
          </cell>
          <cell r="J33">
            <v>0</v>
          </cell>
          <cell r="K33">
            <v>2</v>
          </cell>
          <cell r="M33">
            <v>0</v>
          </cell>
          <cell r="N33">
            <v>0</v>
          </cell>
          <cell r="V33">
            <v>0</v>
          </cell>
          <cell r="W33">
            <v>0</v>
          </cell>
          <cell r="Y33">
            <v>0</v>
          </cell>
          <cell r="Z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</row>
        <row r="34"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</row>
        <row r="35">
          <cell r="G35">
            <v>0</v>
          </cell>
          <cell r="H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V35">
            <v>0</v>
          </cell>
          <cell r="W35">
            <v>0</v>
          </cell>
          <cell r="Y35">
            <v>0</v>
          </cell>
          <cell r="Z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</row>
        <row r="36">
          <cell r="G36">
            <v>0</v>
          </cell>
          <cell r="H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</row>
        <row r="37">
          <cell r="G37">
            <v>0</v>
          </cell>
          <cell r="H37">
            <v>0</v>
          </cell>
          <cell r="J37">
            <v>0</v>
          </cell>
          <cell r="K37">
            <v>1</v>
          </cell>
          <cell r="M37">
            <v>0</v>
          </cell>
          <cell r="N37">
            <v>0</v>
          </cell>
          <cell r="V37">
            <v>0</v>
          </cell>
          <cell r="W37">
            <v>1</v>
          </cell>
          <cell r="Y37">
            <v>0</v>
          </cell>
          <cell r="Z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</row>
        <row r="38">
          <cell r="G38">
            <v>0</v>
          </cell>
          <cell r="H38">
            <v>0</v>
          </cell>
          <cell r="J38">
            <v>1</v>
          </cell>
          <cell r="K38">
            <v>1</v>
          </cell>
          <cell r="M38">
            <v>0</v>
          </cell>
          <cell r="N38">
            <v>0</v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</row>
        <row r="39">
          <cell r="G39">
            <v>0</v>
          </cell>
          <cell r="H39">
            <v>0</v>
          </cell>
          <cell r="J39">
            <v>0</v>
          </cell>
          <cell r="K39">
            <v>1</v>
          </cell>
          <cell r="M39">
            <v>0</v>
          </cell>
          <cell r="N39">
            <v>0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M39">
            <v>0</v>
          </cell>
          <cell r="AN39">
            <v>0</v>
          </cell>
          <cell r="AP39">
            <v>0</v>
          </cell>
          <cell r="AQ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</row>
        <row r="40">
          <cell r="G40">
            <v>0</v>
          </cell>
          <cell r="H40">
            <v>0</v>
          </cell>
          <cell r="J40">
            <v>0</v>
          </cell>
          <cell r="K40">
            <v>1</v>
          </cell>
          <cell r="M40">
            <v>0</v>
          </cell>
          <cell r="N40">
            <v>0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M40">
            <v>0</v>
          </cell>
          <cell r="AN40">
            <v>0</v>
          </cell>
          <cell r="AP40">
            <v>0</v>
          </cell>
          <cell r="AQ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</row>
        <row r="41">
          <cell r="G41">
            <v>0</v>
          </cell>
          <cell r="H41">
            <v>0</v>
          </cell>
          <cell r="J41">
            <v>1</v>
          </cell>
          <cell r="K41">
            <v>1</v>
          </cell>
          <cell r="M41">
            <v>0</v>
          </cell>
          <cell r="N41">
            <v>0</v>
          </cell>
          <cell r="V41">
            <v>0</v>
          </cell>
          <cell r="W41">
            <v>0</v>
          </cell>
          <cell r="Y41">
            <v>0</v>
          </cell>
          <cell r="Z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</row>
        <row r="42">
          <cell r="G42">
            <v>0</v>
          </cell>
          <cell r="H42">
            <v>0</v>
          </cell>
          <cell r="J42">
            <v>0</v>
          </cell>
          <cell r="K42">
            <v>1</v>
          </cell>
          <cell r="M42">
            <v>0</v>
          </cell>
          <cell r="N42">
            <v>0</v>
          </cell>
          <cell r="V42">
            <v>0</v>
          </cell>
          <cell r="W42">
            <v>0</v>
          </cell>
          <cell r="Y42">
            <v>0</v>
          </cell>
          <cell r="Z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</row>
        <row r="43">
          <cell r="G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V43">
            <v>0</v>
          </cell>
          <cell r="W43">
            <v>0</v>
          </cell>
          <cell r="Y43">
            <v>0</v>
          </cell>
          <cell r="Z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</row>
        <row r="44">
          <cell r="G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  <cell r="N44">
            <v>1</v>
          </cell>
          <cell r="V44">
            <v>0</v>
          </cell>
          <cell r="W44">
            <v>0</v>
          </cell>
          <cell r="Y44">
            <v>0</v>
          </cell>
          <cell r="Z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M44">
            <v>0</v>
          </cell>
          <cell r="AN44">
            <v>0</v>
          </cell>
          <cell r="AP44">
            <v>0</v>
          </cell>
          <cell r="AQ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</row>
        <row r="45">
          <cell r="G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P45">
            <v>0</v>
          </cell>
          <cell r="AQ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</row>
        <row r="46">
          <cell r="G46">
            <v>0</v>
          </cell>
          <cell r="H46">
            <v>0</v>
          </cell>
          <cell r="J46">
            <v>0</v>
          </cell>
          <cell r="K46">
            <v>1</v>
          </cell>
          <cell r="M46">
            <v>0</v>
          </cell>
          <cell r="N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B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</row>
        <row r="47">
          <cell r="G47">
            <v>0</v>
          </cell>
          <cell r="H47">
            <v>0</v>
          </cell>
          <cell r="J47">
            <v>0</v>
          </cell>
          <cell r="K47">
            <v>0</v>
          </cell>
          <cell r="M47">
            <v>4</v>
          </cell>
          <cell r="N47">
            <v>0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B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B48">
            <v>0</v>
          </cell>
          <cell r="BC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</row>
        <row r="49">
          <cell r="G49">
            <v>0</v>
          </cell>
          <cell r="H49">
            <v>0</v>
          </cell>
          <cell r="J49">
            <v>0</v>
          </cell>
          <cell r="K49">
            <v>1</v>
          </cell>
          <cell r="M49">
            <v>0</v>
          </cell>
          <cell r="N49">
            <v>0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M49">
            <v>0</v>
          </cell>
          <cell r="AN49">
            <v>0</v>
          </cell>
          <cell r="AP49">
            <v>0</v>
          </cell>
          <cell r="AQ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B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</row>
        <row r="50">
          <cell r="G50">
            <v>0</v>
          </cell>
          <cell r="H50">
            <v>0</v>
          </cell>
          <cell r="J50">
            <v>0</v>
          </cell>
          <cell r="K50">
            <v>1</v>
          </cell>
          <cell r="M50">
            <v>0</v>
          </cell>
          <cell r="N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B50">
            <v>0</v>
          </cell>
          <cell r="BC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M51">
            <v>0</v>
          </cell>
          <cell r="AN51">
            <v>0</v>
          </cell>
          <cell r="AP51">
            <v>0</v>
          </cell>
          <cell r="AQ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B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2</v>
          </cell>
          <cell r="M52">
            <v>0</v>
          </cell>
          <cell r="N52">
            <v>0</v>
          </cell>
          <cell r="V52">
            <v>1</v>
          </cell>
          <cell r="W52">
            <v>0</v>
          </cell>
          <cell r="Y52">
            <v>0</v>
          </cell>
          <cell r="Z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</row>
        <row r="53">
          <cell r="G53">
            <v>0</v>
          </cell>
          <cell r="H53">
            <v>0</v>
          </cell>
          <cell r="J53">
            <v>0</v>
          </cell>
          <cell r="K53">
            <v>2</v>
          </cell>
          <cell r="M53">
            <v>0</v>
          </cell>
          <cell r="N53">
            <v>0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</row>
        <row r="54">
          <cell r="G54">
            <v>0</v>
          </cell>
          <cell r="H54">
            <v>0</v>
          </cell>
          <cell r="J54">
            <v>0</v>
          </cell>
          <cell r="K54">
            <v>1</v>
          </cell>
          <cell r="M54">
            <v>2</v>
          </cell>
          <cell r="N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B54">
            <v>0</v>
          </cell>
          <cell r="BC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</row>
        <row r="55"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</row>
        <row r="56"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0">
          <cell r="G20">
            <v>0</v>
          </cell>
          <cell r="H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</row>
        <row r="21"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P21">
            <v>0</v>
          </cell>
          <cell r="AQ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</row>
        <row r="22">
          <cell r="G22">
            <v>0</v>
          </cell>
          <cell r="H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M22">
            <v>0</v>
          </cell>
          <cell r="AN22">
            <v>0</v>
          </cell>
          <cell r="AP22">
            <v>0</v>
          </cell>
          <cell r="AQ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</row>
        <row r="23">
          <cell r="G23">
            <v>0</v>
          </cell>
          <cell r="H23">
            <v>0</v>
          </cell>
          <cell r="J23">
            <v>20</v>
          </cell>
          <cell r="K23">
            <v>21</v>
          </cell>
          <cell r="M23">
            <v>0</v>
          </cell>
          <cell r="N23">
            <v>0</v>
          </cell>
          <cell r="P23">
            <v>6</v>
          </cell>
          <cell r="Q23">
            <v>6</v>
          </cell>
          <cell r="S23">
            <v>2</v>
          </cell>
          <cell r="T23">
            <v>2</v>
          </cell>
          <cell r="V23">
            <v>2</v>
          </cell>
          <cell r="W23">
            <v>2</v>
          </cell>
          <cell r="Y23">
            <v>0</v>
          </cell>
          <cell r="Z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V23">
            <v>0</v>
          </cell>
          <cell r="AW23">
            <v>1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</row>
        <row r="24">
          <cell r="G24">
            <v>0</v>
          </cell>
          <cell r="H24">
            <v>0</v>
          </cell>
          <cell r="J24">
            <v>252</v>
          </cell>
          <cell r="K24">
            <v>239</v>
          </cell>
          <cell r="M24">
            <v>1</v>
          </cell>
          <cell r="N24">
            <v>1</v>
          </cell>
          <cell r="P24">
            <v>64</v>
          </cell>
          <cell r="Q24">
            <v>43</v>
          </cell>
          <cell r="S24">
            <v>13</v>
          </cell>
          <cell r="T24">
            <v>6</v>
          </cell>
          <cell r="V24">
            <v>41</v>
          </cell>
          <cell r="W24">
            <v>31</v>
          </cell>
          <cell r="Y24">
            <v>0</v>
          </cell>
          <cell r="Z24">
            <v>0</v>
          </cell>
          <cell r="AG24">
            <v>2</v>
          </cell>
          <cell r="AH24">
            <v>1</v>
          </cell>
          <cell r="AJ24">
            <v>4</v>
          </cell>
          <cell r="AK24">
            <v>1</v>
          </cell>
          <cell r="AM24">
            <v>1</v>
          </cell>
          <cell r="AN24">
            <v>0</v>
          </cell>
          <cell r="AP24">
            <v>1</v>
          </cell>
          <cell r="AQ24">
            <v>1</v>
          </cell>
          <cell r="AV24">
            <v>1</v>
          </cell>
          <cell r="AW24">
            <v>0</v>
          </cell>
          <cell r="AY24">
            <v>2</v>
          </cell>
          <cell r="AZ24">
            <v>1</v>
          </cell>
          <cell r="BB24">
            <v>0</v>
          </cell>
          <cell r="BC24">
            <v>0</v>
          </cell>
          <cell r="BE24">
            <v>1</v>
          </cell>
          <cell r="BF24">
            <v>0</v>
          </cell>
          <cell r="BH24">
            <v>0</v>
          </cell>
          <cell r="BI24">
            <v>0</v>
          </cell>
        </row>
        <row r="25">
          <cell r="G25">
            <v>4</v>
          </cell>
          <cell r="H25">
            <v>2</v>
          </cell>
          <cell r="J25">
            <v>1736</v>
          </cell>
          <cell r="K25">
            <v>781</v>
          </cell>
          <cell r="M25">
            <v>1</v>
          </cell>
          <cell r="N25">
            <v>0</v>
          </cell>
          <cell r="V25">
            <v>682</v>
          </cell>
          <cell r="W25">
            <v>355</v>
          </cell>
          <cell r="Y25">
            <v>0</v>
          </cell>
          <cell r="Z25">
            <v>0</v>
          </cell>
          <cell r="AG25">
            <v>4</v>
          </cell>
          <cell r="AH25">
            <v>0</v>
          </cell>
          <cell r="AJ25">
            <v>3</v>
          </cell>
          <cell r="AK25">
            <v>0</v>
          </cell>
          <cell r="AM25">
            <v>3</v>
          </cell>
          <cell r="AN25">
            <v>0</v>
          </cell>
          <cell r="AP25">
            <v>3</v>
          </cell>
          <cell r="AQ25">
            <v>1</v>
          </cell>
          <cell r="AV25">
            <v>0</v>
          </cell>
          <cell r="AW25">
            <v>1</v>
          </cell>
          <cell r="AY25">
            <v>1</v>
          </cell>
          <cell r="AZ25">
            <v>0</v>
          </cell>
          <cell r="BB25">
            <v>0</v>
          </cell>
          <cell r="BC25">
            <v>0</v>
          </cell>
          <cell r="BE25">
            <v>0</v>
          </cell>
          <cell r="BF25">
            <v>1</v>
          </cell>
          <cell r="BH25">
            <v>1</v>
          </cell>
          <cell r="BI25">
            <v>0</v>
          </cell>
        </row>
        <row r="26">
          <cell r="G26">
            <v>17</v>
          </cell>
          <cell r="H26">
            <v>8</v>
          </cell>
          <cell r="J26">
            <v>689</v>
          </cell>
          <cell r="K26">
            <v>284</v>
          </cell>
          <cell r="M26">
            <v>6</v>
          </cell>
          <cell r="N26">
            <v>3</v>
          </cell>
          <cell r="V26">
            <v>237</v>
          </cell>
          <cell r="W26">
            <v>122</v>
          </cell>
          <cell r="Y26">
            <v>0</v>
          </cell>
          <cell r="Z26">
            <v>0</v>
          </cell>
          <cell r="AG26">
            <v>1</v>
          </cell>
          <cell r="AH26">
            <v>3</v>
          </cell>
          <cell r="AJ26">
            <v>1</v>
          </cell>
          <cell r="AK26">
            <v>2</v>
          </cell>
          <cell r="AM26">
            <v>1</v>
          </cell>
          <cell r="AN26">
            <v>0</v>
          </cell>
          <cell r="AP26">
            <v>1</v>
          </cell>
          <cell r="AQ26">
            <v>1</v>
          </cell>
          <cell r="AV26">
            <v>1</v>
          </cell>
          <cell r="AW26">
            <v>0</v>
          </cell>
          <cell r="AY26">
            <v>0</v>
          </cell>
          <cell r="AZ26">
            <v>0</v>
          </cell>
          <cell r="BB26">
            <v>0</v>
          </cell>
          <cell r="BC26">
            <v>1</v>
          </cell>
          <cell r="BE26">
            <v>1</v>
          </cell>
          <cell r="BF26">
            <v>2</v>
          </cell>
          <cell r="BH26">
            <v>3</v>
          </cell>
          <cell r="BI26">
            <v>1</v>
          </cell>
        </row>
        <row r="27">
          <cell r="G27">
            <v>30</v>
          </cell>
          <cell r="H27">
            <v>9</v>
          </cell>
          <cell r="J27">
            <v>198</v>
          </cell>
          <cell r="K27">
            <v>86</v>
          </cell>
          <cell r="M27">
            <v>19</v>
          </cell>
          <cell r="N27">
            <v>4</v>
          </cell>
          <cell r="V27">
            <v>57</v>
          </cell>
          <cell r="W27">
            <v>34</v>
          </cell>
          <cell r="Y27">
            <v>0</v>
          </cell>
          <cell r="Z27">
            <v>0</v>
          </cell>
          <cell r="AG27">
            <v>0</v>
          </cell>
          <cell r="AH27">
            <v>0</v>
          </cell>
          <cell r="AJ27">
            <v>1</v>
          </cell>
          <cell r="AK27">
            <v>0</v>
          </cell>
          <cell r="AM27">
            <v>0</v>
          </cell>
          <cell r="AN27">
            <v>0</v>
          </cell>
          <cell r="AP27">
            <v>1</v>
          </cell>
          <cell r="AQ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0</v>
          </cell>
          <cell r="BI27">
            <v>0</v>
          </cell>
        </row>
        <row r="28">
          <cell r="G28">
            <v>12</v>
          </cell>
          <cell r="H28">
            <v>2</v>
          </cell>
          <cell r="J28">
            <v>45</v>
          </cell>
          <cell r="K28">
            <v>24</v>
          </cell>
          <cell r="M28">
            <v>22</v>
          </cell>
          <cell r="N28">
            <v>2</v>
          </cell>
          <cell r="V28">
            <v>17</v>
          </cell>
          <cell r="W28">
            <v>6</v>
          </cell>
          <cell r="Y28">
            <v>0</v>
          </cell>
          <cell r="Z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1</v>
          </cell>
          <cell r="AM28">
            <v>0</v>
          </cell>
          <cell r="AN28">
            <v>0</v>
          </cell>
          <cell r="AP28">
            <v>0</v>
          </cell>
          <cell r="AQ28">
            <v>0</v>
          </cell>
          <cell r="AV28">
            <v>0</v>
          </cell>
          <cell r="AW28">
            <v>0</v>
          </cell>
          <cell r="AY28">
            <v>1</v>
          </cell>
          <cell r="AZ28">
            <v>0</v>
          </cell>
          <cell r="BB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0</v>
          </cell>
          <cell r="BI28">
            <v>0</v>
          </cell>
        </row>
        <row r="29">
          <cell r="G29">
            <v>6</v>
          </cell>
          <cell r="H29">
            <v>5</v>
          </cell>
          <cell r="J29">
            <v>20</v>
          </cell>
          <cell r="K29">
            <v>10</v>
          </cell>
          <cell r="M29">
            <v>16</v>
          </cell>
          <cell r="N29">
            <v>3</v>
          </cell>
          <cell r="V29">
            <v>14</v>
          </cell>
          <cell r="W29">
            <v>3</v>
          </cell>
          <cell r="Y29">
            <v>0</v>
          </cell>
          <cell r="Z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  <cell r="BE29">
            <v>0</v>
          </cell>
          <cell r="BF29">
            <v>1</v>
          </cell>
          <cell r="BH29">
            <v>0</v>
          </cell>
          <cell r="BI29">
            <v>0</v>
          </cell>
        </row>
        <row r="30">
          <cell r="G30">
            <v>5</v>
          </cell>
          <cell r="H30">
            <v>7</v>
          </cell>
          <cell r="J30">
            <v>4</v>
          </cell>
          <cell r="K30">
            <v>7</v>
          </cell>
          <cell r="M30">
            <v>10</v>
          </cell>
          <cell r="N30">
            <v>4</v>
          </cell>
          <cell r="V30">
            <v>2</v>
          </cell>
          <cell r="W30">
            <v>3</v>
          </cell>
          <cell r="Y30">
            <v>0</v>
          </cell>
          <cell r="Z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P30">
            <v>0</v>
          </cell>
          <cell r="AQ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1</v>
          </cell>
        </row>
        <row r="31">
          <cell r="G31">
            <v>1</v>
          </cell>
          <cell r="H31">
            <v>2</v>
          </cell>
          <cell r="J31">
            <v>7</v>
          </cell>
          <cell r="K31">
            <v>2</v>
          </cell>
          <cell r="M31">
            <v>14</v>
          </cell>
          <cell r="N31">
            <v>6</v>
          </cell>
          <cell r="V31">
            <v>3</v>
          </cell>
          <cell r="W31">
            <v>0</v>
          </cell>
          <cell r="Y31">
            <v>0</v>
          </cell>
          <cell r="Z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</row>
        <row r="32">
          <cell r="G32">
            <v>5</v>
          </cell>
          <cell r="H32">
            <v>3</v>
          </cell>
          <cell r="J32">
            <v>4</v>
          </cell>
          <cell r="K32">
            <v>1</v>
          </cell>
          <cell r="M32">
            <v>12</v>
          </cell>
          <cell r="N32">
            <v>4</v>
          </cell>
          <cell r="V32">
            <v>3</v>
          </cell>
          <cell r="W32">
            <v>1</v>
          </cell>
          <cell r="Y32">
            <v>0</v>
          </cell>
          <cell r="Z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</row>
        <row r="33">
          <cell r="G33">
            <v>1</v>
          </cell>
          <cell r="H33">
            <v>1</v>
          </cell>
          <cell r="J33">
            <v>0</v>
          </cell>
          <cell r="K33">
            <v>1</v>
          </cell>
          <cell r="M33">
            <v>8</v>
          </cell>
          <cell r="N33">
            <v>5</v>
          </cell>
          <cell r="V33">
            <v>1</v>
          </cell>
          <cell r="W33">
            <v>0</v>
          </cell>
          <cell r="Y33">
            <v>0</v>
          </cell>
          <cell r="Z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</row>
        <row r="34">
          <cell r="G34">
            <v>1</v>
          </cell>
          <cell r="H34">
            <v>0</v>
          </cell>
          <cell r="J34">
            <v>0</v>
          </cell>
          <cell r="K34">
            <v>0</v>
          </cell>
          <cell r="M34">
            <v>13</v>
          </cell>
          <cell r="N34">
            <v>8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</row>
        <row r="35">
          <cell r="G35">
            <v>2</v>
          </cell>
          <cell r="H35">
            <v>6</v>
          </cell>
          <cell r="J35">
            <v>1</v>
          </cell>
          <cell r="K35">
            <v>1</v>
          </cell>
          <cell r="M35">
            <v>9</v>
          </cell>
          <cell r="N35">
            <v>7</v>
          </cell>
          <cell r="V35">
            <v>2</v>
          </cell>
          <cell r="W35">
            <v>0</v>
          </cell>
          <cell r="Y35">
            <v>0</v>
          </cell>
          <cell r="Z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</row>
        <row r="36">
          <cell r="G36">
            <v>0</v>
          </cell>
          <cell r="H36">
            <v>3</v>
          </cell>
          <cell r="J36">
            <v>0</v>
          </cell>
          <cell r="K36">
            <v>0</v>
          </cell>
          <cell r="M36">
            <v>12</v>
          </cell>
          <cell r="N36">
            <v>13</v>
          </cell>
          <cell r="V36">
            <v>1</v>
          </cell>
          <cell r="W36">
            <v>0</v>
          </cell>
          <cell r="Y36">
            <v>0</v>
          </cell>
          <cell r="Z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</row>
        <row r="37">
          <cell r="G37">
            <v>1</v>
          </cell>
          <cell r="H37">
            <v>0</v>
          </cell>
          <cell r="J37">
            <v>0</v>
          </cell>
          <cell r="K37">
            <v>0</v>
          </cell>
          <cell r="M37">
            <v>6</v>
          </cell>
          <cell r="N37">
            <v>4</v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</row>
        <row r="38">
          <cell r="G38">
            <v>2</v>
          </cell>
          <cell r="H38">
            <v>4</v>
          </cell>
          <cell r="J38">
            <v>0</v>
          </cell>
          <cell r="K38">
            <v>2</v>
          </cell>
          <cell r="M38">
            <v>14</v>
          </cell>
          <cell r="N38">
            <v>10</v>
          </cell>
          <cell r="V38">
            <v>0</v>
          </cell>
          <cell r="W38">
            <v>1</v>
          </cell>
          <cell r="Y38">
            <v>0</v>
          </cell>
          <cell r="Z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</row>
        <row r="39">
          <cell r="G39">
            <v>2</v>
          </cell>
          <cell r="H39">
            <v>1</v>
          </cell>
          <cell r="J39">
            <v>0</v>
          </cell>
          <cell r="K39">
            <v>2</v>
          </cell>
          <cell r="M39">
            <v>11</v>
          </cell>
          <cell r="N39">
            <v>12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M39">
            <v>0</v>
          </cell>
          <cell r="AN39">
            <v>0</v>
          </cell>
          <cell r="AP39">
            <v>1</v>
          </cell>
          <cell r="AQ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</row>
        <row r="40">
          <cell r="G40">
            <v>2</v>
          </cell>
          <cell r="H40">
            <v>4</v>
          </cell>
          <cell r="J40">
            <v>1</v>
          </cell>
          <cell r="K40">
            <v>2</v>
          </cell>
          <cell r="M40">
            <v>7</v>
          </cell>
          <cell r="N40">
            <v>13</v>
          </cell>
          <cell r="V40">
            <v>2</v>
          </cell>
          <cell r="W40">
            <v>0</v>
          </cell>
          <cell r="Y40">
            <v>0</v>
          </cell>
          <cell r="Z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M40">
            <v>0</v>
          </cell>
          <cell r="AN40">
            <v>0</v>
          </cell>
          <cell r="AP40">
            <v>0</v>
          </cell>
          <cell r="AQ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</row>
        <row r="41">
          <cell r="G41">
            <v>0</v>
          </cell>
          <cell r="H41">
            <v>2</v>
          </cell>
          <cell r="J41">
            <v>3</v>
          </cell>
          <cell r="K41">
            <v>1</v>
          </cell>
          <cell r="M41">
            <v>7</v>
          </cell>
          <cell r="N41">
            <v>7</v>
          </cell>
          <cell r="V41">
            <v>1</v>
          </cell>
          <cell r="W41">
            <v>0</v>
          </cell>
          <cell r="Y41">
            <v>0</v>
          </cell>
          <cell r="Z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</row>
        <row r="42">
          <cell r="G42">
            <v>2</v>
          </cell>
          <cell r="H42">
            <v>0</v>
          </cell>
          <cell r="J42">
            <v>0</v>
          </cell>
          <cell r="K42">
            <v>0</v>
          </cell>
          <cell r="M42">
            <v>4</v>
          </cell>
          <cell r="N42">
            <v>11</v>
          </cell>
          <cell r="V42">
            <v>0</v>
          </cell>
          <cell r="W42">
            <v>1</v>
          </cell>
          <cell r="Y42">
            <v>0</v>
          </cell>
          <cell r="Z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</row>
        <row r="43">
          <cell r="G43">
            <v>0</v>
          </cell>
          <cell r="H43">
            <v>0</v>
          </cell>
          <cell r="J43">
            <v>0</v>
          </cell>
          <cell r="K43">
            <v>1</v>
          </cell>
          <cell r="M43">
            <v>19</v>
          </cell>
          <cell r="N43">
            <v>11</v>
          </cell>
          <cell r="V43">
            <v>0</v>
          </cell>
          <cell r="W43">
            <v>0</v>
          </cell>
          <cell r="Y43">
            <v>0</v>
          </cell>
          <cell r="Z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</row>
        <row r="44">
          <cell r="G44">
            <v>0</v>
          </cell>
          <cell r="H44">
            <v>2</v>
          </cell>
          <cell r="J44">
            <v>2</v>
          </cell>
          <cell r="K44">
            <v>1</v>
          </cell>
          <cell r="M44">
            <v>10</v>
          </cell>
          <cell r="N44">
            <v>9</v>
          </cell>
          <cell r="V44">
            <v>3</v>
          </cell>
          <cell r="W44">
            <v>0</v>
          </cell>
          <cell r="Y44">
            <v>0</v>
          </cell>
          <cell r="Z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M44">
            <v>0</v>
          </cell>
          <cell r="AN44">
            <v>0</v>
          </cell>
          <cell r="AP44">
            <v>0</v>
          </cell>
          <cell r="AQ44">
            <v>0</v>
          </cell>
          <cell r="AV44">
            <v>0</v>
          </cell>
          <cell r="AW44">
            <v>0</v>
          </cell>
          <cell r="AY44">
            <v>1</v>
          </cell>
          <cell r="AZ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</row>
        <row r="45">
          <cell r="G45">
            <v>2</v>
          </cell>
          <cell r="H45">
            <v>4</v>
          </cell>
          <cell r="J45">
            <v>0</v>
          </cell>
          <cell r="K45">
            <v>0</v>
          </cell>
          <cell r="M45">
            <v>6</v>
          </cell>
          <cell r="N45">
            <v>8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P45">
            <v>0</v>
          </cell>
          <cell r="AQ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</row>
        <row r="46">
          <cell r="G46">
            <v>1</v>
          </cell>
          <cell r="H46">
            <v>1</v>
          </cell>
          <cell r="J46">
            <v>0</v>
          </cell>
          <cell r="K46">
            <v>1</v>
          </cell>
          <cell r="M46">
            <v>10</v>
          </cell>
          <cell r="N46">
            <v>8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B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</row>
        <row r="47">
          <cell r="G47">
            <v>1</v>
          </cell>
          <cell r="H47">
            <v>2</v>
          </cell>
          <cell r="J47">
            <v>1</v>
          </cell>
          <cell r="K47">
            <v>0</v>
          </cell>
          <cell r="M47">
            <v>6</v>
          </cell>
          <cell r="N47">
            <v>7</v>
          </cell>
          <cell r="V47">
            <v>1</v>
          </cell>
          <cell r="W47">
            <v>0</v>
          </cell>
          <cell r="Y47">
            <v>0</v>
          </cell>
          <cell r="Z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B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</row>
        <row r="48">
          <cell r="G48">
            <v>1</v>
          </cell>
          <cell r="H48">
            <v>0</v>
          </cell>
          <cell r="J48">
            <v>0</v>
          </cell>
          <cell r="K48">
            <v>1</v>
          </cell>
          <cell r="M48">
            <v>6</v>
          </cell>
          <cell r="N48">
            <v>4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B48">
            <v>0</v>
          </cell>
          <cell r="BC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</row>
        <row r="49">
          <cell r="G49">
            <v>1</v>
          </cell>
          <cell r="H49">
            <v>2</v>
          </cell>
          <cell r="J49">
            <v>0</v>
          </cell>
          <cell r="K49">
            <v>0</v>
          </cell>
          <cell r="M49">
            <v>3</v>
          </cell>
          <cell r="N49">
            <v>7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M49">
            <v>0</v>
          </cell>
          <cell r="AN49">
            <v>0</v>
          </cell>
          <cell r="AP49">
            <v>0</v>
          </cell>
          <cell r="AQ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B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</row>
        <row r="50">
          <cell r="G50">
            <v>1</v>
          </cell>
          <cell r="H50">
            <v>1</v>
          </cell>
          <cell r="J50">
            <v>1</v>
          </cell>
          <cell r="K50">
            <v>2</v>
          </cell>
          <cell r="M50">
            <v>6</v>
          </cell>
          <cell r="N50">
            <v>7</v>
          </cell>
          <cell r="V50">
            <v>0</v>
          </cell>
          <cell r="W50">
            <v>2</v>
          </cell>
          <cell r="Y50">
            <v>0</v>
          </cell>
          <cell r="Z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B50">
            <v>0</v>
          </cell>
          <cell r="BC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</row>
        <row r="51">
          <cell r="G51">
            <v>0</v>
          </cell>
          <cell r="H51">
            <v>0</v>
          </cell>
          <cell r="J51">
            <v>1</v>
          </cell>
          <cell r="K51">
            <v>2</v>
          </cell>
          <cell r="M51">
            <v>6</v>
          </cell>
          <cell r="N51">
            <v>1</v>
          </cell>
          <cell r="V51">
            <v>1</v>
          </cell>
          <cell r="W51">
            <v>0</v>
          </cell>
          <cell r="Y51">
            <v>0</v>
          </cell>
          <cell r="Z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M51">
            <v>0</v>
          </cell>
          <cell r="AN51">
            <v>0</v>
          </cell>
          <cell r="AP51">
            <v>0</v>
          </cell>
          <cell r="AQ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B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</row>
        <row r="52">
          <cell r="G52">
            <v>2</v>
          </cell>
          <cell r="H52">
            <v>0</v>
          </cell>
          <cell r="J52">
            <v>0</v>
          </cell>
          <cell r="K52">
            <v>2</v>
          </cell>
          <cell r="M52">
            <v>4</v>
          </cell>
          <cell r="N52">
            <v>7</v>
          </cell>
          <cell r="V52">
            <v>0</v>
          </cell>
          <cell r="W52">
            <v>0</v>
          </cell>
          <cell r="Y52">
            <v>0</v>
          </cell>
          <cell r="Z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</row>
        <row r="53">
          <cell r="G53">
            <v>1</v>
          </cell>
          <cell r="H53">
            <v>2</v>
          </cell>
          <cell r="J53">
            <v>0</v>
          </cell>
          <cell r="K53">
            <v>1</v>
          </cell>
          <cell r="M53">
            <v>14</v>
          </cell>
          <cell r="N53">
            <v>24</v>
          </cell>
          <cell r="V53">
            <v>1</v>
          </cell>
          <cell r="W53">
            <v>2</v>
          </cell>
          <cell r="Y53">
            <v>0</v>
          </cell>
          <cell r="Z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</row>
        <row r="54">
          <cell r="G54">
            <v>1</v>
          </cell>
          <cell r="H54">
            <v>2</v>
          </cell>
          <cell r="J54">
            <v>0</v>
          </cell>
          <cell r="K54">
            <v>0</v>
          </cell>
          <cell r="M54">
            <v>8</v>
          </cell>
          <cell r="N54">
            <v>8</v>
          </cell>
          <cell r="V54">
            <v>0</v>
          </cell>
          <cell r="W54">
            <v>1</v>
          </cell>
          <cell r="Y54">
            <v>0</v>
          </cell>
          <cell r="Z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B54">
            <v>0</v>
          </cell>
          <cell r="BC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</row>
        <row r="55"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6</v>
          </cell>
          <cell r="N55">
            <v>3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</row>
        <row r="56"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1</v>
          </cell>
          <cell r="N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20">
          <cell r="G20">
            <v>0</v>
          </cell>
          <cell r="H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P20">
            <v>0</v>
          </cell>
          <cell r="AQ20">
            <v>0</v>
          </cell>
          <cell r="AV20">
            <v>0</v>
          </cell>
          <cell r="AW20">
            <v>0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I20">
            <v>0</v>
          </cell>
        </row>
        <row r="21"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P21">
            <v>0</v>
          </cell>
          <cell r="AQ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</row>
        <row r="22">
          <cell r="G22">
            <v>0</v>
          </cell>
          <cell r="H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M22">
            <v>0</v>
          </cell>
          <cell r="AN22">
            <v>0</v>
          </cell>
          <cell r="AP22">
            <v>0</v>
          </cell>
          <cell r="AQ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0</v>
          </cell>
          <cell r="BI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Y23">
            <v>0</v>
          </cell>
          <cell r="Z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0</v>
          </cell>
          <cell r="BI23">
            <v>0</v>
          </cell>
        </row>
        <row r="24">
          <cell r="G24">
            <v>0</v>
          </cell>
          <cell r="H24">
            <v>0</v>
          </cell>
          <cell r="J24">
            <v>128</v>
          </cell>
          <cell r="K24">
            <v>87</v>
          </cell>
          <cell r="M24">
            <v>0</v>
          </cell>
          <cell r="N24">
            <v>0</v>
          </cell>
          <cell r="P24">
            <v>15</v>
          </cell>
          <cell r="Q24">
            <v>16</v>
          </cell>
          <cell r="S24">
            <v>5</v>
          </cell>
          <cell r="T24">
            <v>7</v>
          </cell>
          <cell r="V24">
            <v>21</v>
          </cell>
          <cell r="W24">
            <v>12</v>
          </cell>
          <cell r="Y24">
            <v>0</v>
          </cell>
          <cell r="Z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  <cell r="BE24">
            <v>0</v>
          </cell>
          <cell r="BF24">
            <v>0</v>
          </cell>
          <cell r="BH24">
            <v>0</v>
          </cell>
          <cell r="BI24">
            <v>0</v>
          </cell>
        </row>
        <row r="25">
          <cell r="G25">
            <v>1</v>
          </cell>
          <cell r="H25">
            <v>0</v>
          </cell>
          <cell r="J25">
            <v>551</v>
          </cell>
          <cell r="K25">
            <v>208</v>
          </cell>
          <cell r="M25">
            <v>0</v>
          </cell>
          <cell r="N25">
            <v>0</v>
          </cell>
          <cell r="V25">
            <v>51</v>
          </cell>
          <cell r="W25">
            <v>23</v>
          </cell>
          <cell r="Y25">
            <v>0</v>
          </cell>
          <cell r="Z25">
            <v>0</v>
          </cell>
          <cell r="AG25">
            <v>0</v>
          </cell>
          <cell r="AH25">
            <v>0</v>
          </cell>
          <cell r="AJ25">
            <v>3</v>
          </cell>
          <cell r="AK25">
            <v>1</v>
          </cell>
          <cell r="AM25">
            <v>1</v>
          </cell>
          <cell r="AN25">
            <v>0</v>
          </cell>
          <cell r="AP25">
            <v>0</v>
          </cell>
          <cell r="AQ25">
            <v>0</v>
          </cell>
          <cell r="AV25">
            <v>0</v>
          </cell>
          <cell r="AW25">
            <v>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  <cell r="BE25">
            <v>0</v>
          </cell>
          <cell r="BF25">
            <v>0</v>
          </cell>
          <cell r="BH25">
            <v>0</v>
          </cell>
          <cell r="BI25">
            <v>0</v>
          </cell>
        </row>
        <row r="26">
          <cell r="G26">
            <v>56</v>
          </cell>
          <cell r="H26">
            <v>14</v>
          </cell>
          <cell r="J26">
            <v>134</v>
          </cell>
          <cell r="K26">
            <v>73</v>
          </cell>
          <cell r="M26">
            <v>0</v>
          </cell>
          <cell r="N26">
            <v>0</v>
          </cell>
          <cell r="V26">
            <v>21</v>
          </cell>
          <cell r="W26">
            <v>13</v>
          </cell>
          <cell r="Y26">
            <v>0</v>
          </cell>
          <cell r="Z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M26">
            <v>2</v>
          </cell>
          <cell r="AN26">
            <v>1</v>
          </cell>
          <cell r="AP26">
            <v>0</v>
          </cell>
          <cell r="AQ26">
            <v>1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  <cell r="BE26">
            <v>1</v>
          </cell>
          <cell r="BF26">
            <v>0</v>
          </cell>
          <cell r="BH26">
            <v>0</v>
          </cell>
          <cell r="BI26">
            <v>0</v>
          </cell>
        </row>
        <row r="27">
          <cell r="G27">
            <v>39</v>
          </cell>
          <cell r="H27">
            <v>20</v>
          </cell>
          <cell r="J27">
            <v>30</v>
          </cell>
          <cell r="K27">
            <v>17</v>
          </cell>
          <cell r="M27">
            <v>0</v>
          </cell>
          <cell r="N27">
            <v>0</v>
          </cell>
          <cell r="V27">
            <v>15</v>
          </cell>
          <cell r="W27">
            <v>7</v>
          </cell>
          <cell r="Y27">
            <v>0</v>
          </cell>
          <cell r="Z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M27">
            <v>0</v>
          </cell>
          <cell r="AN27">
            <v>0</v>
          </cell>
          <cell r="AP27">
            <v>1</v>
          </cell>
          <cell r="AQ27">
            <v>1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1</v>
          </cell>
          <cell r="BH27">
            <v>0</v>
          </cell>
          <cell r="BI27">
            <v>0</v>
          </cell>
        </row>
        <row r="28">
          <cell r="G28">
            <v>23</v>
          </cell>
          <cell r="H28">
            <v>10</v>
          </cell>
          <cell r="J28">
            <v>13</v>
          </cell>
          <cell r="K28">
            <v>12</v>
          </cell>
          <cell r="M28">
            <v>0</v>
          </cell>
          <cell r="N28">
            <v>0</v>
          </cell>
          <cell r="V28">
            <v>7</v>
          </cell>
          <cell r="W28">
            <v>3</v>
          </cell>
          <cell r="Y28">
            <v>0</v>
          </cell>
          <cell r="Z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M28">
            <v>1</v>
          </cell>
          <cell r="AN28">
            <v>0</v>
          </cell>
          <cell r="AP28">
            <v>0</v>
          </cell>
          <cell r="AQ28">
            <v>0</v>
          </cell>
          <cell r="AV28">
            <v>1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  <cell r="BE28">
            <v>1</v>
          </cell>
          <cell r="BF28">
            <v>0</v>
          </cell>
          <cell r="BH28">
            <v>0</v>
          </cell>
          <cell r="BI28">
            <v>0</v>
          </cell>
        </row>
        <row r="29">
          <cell r="G29">
            <v>18</v>
          </cell>
          <cell r="H29">
            <v>5</v>
          </cell>
          <cell r="J29">
            <v>8</v>
          </cell>
          <cell r="K29">
            <v>2</v>
          </cell>
          <cell r="M29">
            <v>0</v>
          </cell>
          <cell r="N29">
            <v>0</v>
          </cell>
          <cell r="V29">
            <v>2</v>
          </cell>
          <cell r="W29">
            <v>2</v>
          </cell>
          <cell r="Y29">
            <v>0</v>
          </cell>
          <cell r="Z29">
            <v>0</v>
          </cell>
          <cell r="AG29">
            <v>0</v>
          </cell>
          <cell r="AH29">
            <v>0</v>
          </cell>
          <cell r="AJ29">
            <v>1</v>
          </cell>
          <cell r="AK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  <cell r="BE29">
            <v>0</v>
          </cell>
          <cell r="BF29">
            <v>0</v>
          </cell>
          <cell r="BH29">
            <v>0</v>
          </cell>
          <cell r="BI29">
            <v>0</v>
          </cell>
        </row>
        <row r="30">
          <cell r="G30">
            <v>6</v>
          </cell>
          <cell r="H30">
            <v>4</v>
          </cell>
          <cell r="J30">
            <v>7</v>
          </cell>
          <cell r="K30">
            <v>4</v>
          </cell>
          <cell r="M30">
            <v>0</v>
          </cell>
          <cell r="N30">
            <v>0</v>
          </cell>
          <cell r="V30">
            <v>3</v>
          </cell>
          <cell r="W30">
            <v>0</v>
          </cell>
          <cell r="Y30">
            <v>0</v>
          </cell>
          <cell r="Z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M30">
            <v>1</v>
          </cell>
          <cell r="AN30">
            <v>2</v>
          </cell>
          <cell r="AP30">
            <v>0</v>
          </cell>
          <cell r="AQ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</row>
        <row r="31">
          <cell r="G31">
            <v>8</v>
          </cell>
          <cell r="H31">
            <v>3</v>
          </cell>
          <cell r="J31">
            <v>3</v>
          </cell>
          <cell r="K31">
            <v>2</v>
          </cell>
          <cell r="M31">
            <v>1</v>
          </cell>
          <cell r="N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  <cell r="BE31">
            <v>1</v>
          </cell>
          <cell r="BF31">
            <v>0</v>
          </cell>
          <cell r="BH31">
            <v>0</v>
          </cell>
          <cell r="BI31">
            <v>0</v>
          </cell>
        </row>
        <row r="32">
          <cell r="G32">
            <v>6</v>
          </cell>
          <cell r="H32">
            <v>4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V32">
            <v>1</v>
          </cell>
          <cell r="W32">
            <v>1</v>
          </cell>
          <cell r="Y32">
            <v>0</v>
          </cell>
          <cell r="Z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</row>
        <row r="33">
          <cell r="G33">
            <v>9</v>
          </cell>
          <cell r="H33">
            <v>4</v>
          </cell>
          <cell r="J33">
            <v>1</v>
          </cell>
          <cell r="K33">
            <v>0</v>
          </cell>
          <cell r="M33">
            <v>0</v>
          </cell>
          <cell r="N33">
            <v>0</v>
          </cell>
          <cell r="V33">
            <v>0</v>
          </cell>
          <cell r="W33">
            <v>0</v>
          </cell>
          <cell r="Y33">
            <v>0</v>
          </cell>
          <cell r="Z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V33">
            <v>0</v>
          </cell>
          <cell r="AW33">
            <v>0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</row>
        <row r="34">
          <cell r="G34">
            <v>6</v>
          </cell>
          <cell r="H34">
            <v>3</v>
          </cell>
          <cell r="J34">
            <v>0</v>
          </cell>
          <cell r="K34">
            <v>1</v>
          </cell>
          <cell r="M34">
            <v>0</v>
          </cell>
          <cell r="N34">
            <v>0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</row>
        <row r="35">
          <cell r="G35">
            <v>7</v>
          </cell>
          <cell r="H35">
            <v>2</v>
          </cell>
          <cell r="J35">
            <v>2</v>
          </cell>
          <cell r="K35">
            <v>0</v>
          </cell>
          <cell r="M35">
            <v>0</v>
          </cell>
          <cell r="N35">
            <v>0</v>
          </cell>
          <cell r="V35">
            <v>0</v>
          </cell>
          <cell r="W35">
            <v>0</v>
          </cell>
          <cell r="Y35">
            <v>0</v>
          </cell>
          <cell r="Z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V35">
            <v>0</v>
          </cell>
          <cell r="AW35">
            <v>0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</row>
        <row r="36">
          <cell r="G36">
            <v>4</v>
          </cell>
          <cell r="H36">
            <v>8</v>
          </cell>
          <cell r="J36">
            <v>3</v>
          </cell>
          <cell r="K36">
            <v>4</v>
          </cell>
          <cell r="M36">
            <v>0</v>
          </cell>
          <cell r="N36">
            <v>0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</row>
        <row r="37">
          <cell r="G37">
            <v>3</v>
          </cell>
          <cell r="H37">
            <v>8</v>
          </cell>
          <cell r="J37">
            <v>6</v>
          </cell>
          <cell r="K37">
            <v>8</v>
          </cell>
          <cell r="M37">
            <v>1</v>
          </cell>
          <cell r="N37">
            <v>0</v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</row>
        <row r="38">
          <cell r="G38">
            <v>8</v>
          </cell>
          <cell r="H38">
            <v>6</v>
          </cell>
          <cell r="J38">
            <v>11</v>
          </cell>
          <cell r="K38">
            <v>3</v>
          </cell>
          <cell r="M38">
            <v>0</v>
          </cell>
          <cell r="N38">
            <v>0</v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</row>
        <row r="39">
          <cell r="G39">
            <v>6</v>
          </cell>
          <cell r="H39">
            <v>8</v>
          </cell>
          <cell r="J39">
            <v>2</v>
          </cell>
          <cell r="K39">
            <v>1</v>
          </cell>
          <cell r="M39">
            <v>0</v>
          </cell>
          <cell r="N39">
            <v>2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M39">
            <v>0</v>
          </cell>
          <cell r="AN39">
            <v>0</v>
          </cell>
          <cell r="AP39">
            <v>0</v>
          </cell>
          <cell r="AQ39">
            <v>0</v>
          </cell>
          <cell r="AV39">
            <v>0</v>
          </cell>
          <cell r="AW39">
            <v>0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</row>
        <row r="40">
          <cell r="G40">
            <v>6</v>
          </cell>
          <cell r="H40">
            <v>8</v>
          </cell>
          <cell r="J40">
            <v>5</v>
          </cell>
          <cell r="K40">
            <v>3</v>
          </cell>
          <cell r="M40">
            <v>0</v>
          </cell>
          <cell r="N40">
            <v>0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M40">
            <v>0</v>
          </cell>
          <cell r="AN40">
            <v>0</v>
          </cell>
          <cell r="AP40">
            <v>0</v>
          </cell>
          <cell r="AQ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</row>
        <row r="41">
          <cell r="G41">
            <v>5</v>
          </cell>
          <cell r="H41">
            <v>8</v>
          </cell>
          <cell r="J41">
            <v>0</v>
          </cell>
          <cell r="K41">
            <v>0</v>
          </cell>
          <cell r="M41">
            <v>0</v>
          </cell>
          <cell r="N41">
            <v>1</v>
          </cell>
          <cell r="V41">
            <v>0</v>
          </cell>
          <cell r="W41">
            <v>3</v>
          </cell>
          <cell r="Y41">
            <v>0</v>
          </cell>
          <cell r="Z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</row>
        <row r="42">
          <cell r="G42">
            <v>4</v>
          </cell>
          <cell r="H42">
            <v>4</v>
          </cell>
          <cell r="J42">
            <v>1</v>
          </cell>
          <cell r="K42">
            <v>1</v>
          </cell>
          <cell r="M42">
            <v>1</v>
          </cell>
          <cell r="N42">
            <v>0</v>
          </cell>
          <cell r="V42">
            <v>0</v>
          </cell>
          <cell r="W42">
            <v>0</v>
          </cell>
          <cell r="Y42">
            <v>0</v>
          </cell>
          <cell r="Z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</row>
        <row r="43">
          <cell r="G43">
            <v>9</v>
          </cell>
          <cell r="H43">
            <v>5</v>
          </cell>
          <cell r="J43">
            <v>2</v>
          </cell>
          <cell r="K43">
            <v>2</v>
          </cell>
          <cell r="M43">
            <v>0</v>
          </cell>
          <cell r="N43">
            <v>0</v>
          </cell>
          <cell r="V43">
            <v>0</v>
          </cell>
          <cell r="W43">
            <v>1</v>
          </cell>
          <cell r="Y43">
            <v>0</v>
          </cell>
          <cell r="Z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M43">
            <v>0</v>
          </cell>
          <cell r="AN43">
            <v>1</v>
          </cell>
          <cell r="AP43">
            <v>0</v>
          </cell>
          <cell r="AQ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</row>
        <row r="44">
          <cell r="G44">
            <v>4</v>
          </cell>
          <cell r="H44">
            <v>9</v>
          </cell>
          <cell r="J44">
            <v>0</v>
          </cell>
          <cell r="K44">
            <v>0</v>
          </cell>
          <cell r="M44">
            <v>0</v>
          </cell>
          <cell r="N44">
            <v>2</v>
          </cell>
          <cell r="V44">
            <v>0</v>
          </cell>
          <cell r="W44">
            <v>0</v>
          </cell>
          <cell r="Y44">
            <v>0</v>
          </cell>
          <cell r="Z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M44">
            <v>0</v>
          </cell>
          <cell r="AN44">
            <v>0</v>
          </cell>
          <cell r="AP44">
            <v>0</v>
          </cell>
          <cell r="AQ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</row>
        <row r="45">
          <cell r="G45">
            <v>6</v>
          </cell>
          <cell r="H45">
            <v>4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P45">
            <v>0</v>
          </cell>
          <cell r="AQ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</row>
        <row r="46">
          <cell r="G46">
            <v>2</v>
          </cell>
          <cell r="H46">
            <v>5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B46">
            <v>0</v>
          </cell>
          <cell r="BC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</row>
        <row r="47">
          <cell r="G47">
            <v>2</v>
          </cell>
          <cell r="H47">
            <v>6</v>
          </cell>
          <cell r="J47">
            <v>2</v>
          </cell>
          <cell r="K47">
            <v>0</v>
          </cell>
          <cell r="M47">
            <v>0</v>
          </cell>
          <cell r="N47">
            <v>0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B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</row>
        <row r="48">
          <cell r="G48">
            <v>3</v>
          </cell>
          <cell r="H48">
            <v>6</v>
          </cell>
          <cell r="J48">
            <v>1</v>
          </cell>
          <cell r="K48">
            <v>0</v>
          </cell>
          <cell r="M48">
            <v>0</v>
          </cell>
          <cell r="N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B48">
            <v>0</v>
          </cell>
          <cell r="BC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</row>
        <row r="49">
          <cell r="G49">
            <v>2</v>
          </cell>
          <cell r="H49">
            <v>6</v>
          </cell>
          <cell r="J49">
            <v>1</v>
          </cell>
          <cell r="K49">
            <v>0</v>
          </cell>
          <cell r="M49">
            <v>0</v>
          </cell>
          <cell r="N49">
            <v>0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M49">
            <v>0</v>
          </cell>
          <cell r="AN49">
            <v>0</v>
          </cell>
          <cell r="AP49">
            <v>0</v>
          </cell>
          <cell r="AQ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B49">
            <v>0</v>
          </cell>
          <cell r="BC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</row>
        <row r="50">
          <cell r="G50">
            <v>1</v>
          </cell>
          <cell r="H50">
            <v>3</v>
          </cell>
          <cell r="J50">
            <v>0</v>
          </cell>
          <cell r="K50">
            <v>0</v>
          </cell>
          <cell r="M50">
            <v>1</v>
          </cell>
          <cell r="N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B50">
            <v>0</v>
          </cell>
          <cell r="BC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</row>
        <row r="51">
          <cell r="G51">
            <v>2</v>
          </cell>
          <cell r="H51">
            <v>3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V51">
            <v>0</v>
          </cell>
          <cell r="W51">
            <v>0</v>
          </cell>
          <cell r="Y51">
            <v>0</v>
          </cell>
          <cell r="Z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M51">
            <v>0</v>
          </cell>
          <cell r="AN51">
            <v>0</v>
          </cell>
          <cell r="AP51">
            <v>0</v>
          </cell>
          <cell r="AQ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B51">
            <v>0</v>
          </cell>
          <cell r="BC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</row>
        <row r="52">
          <cell r="G52">
            <v>3</v>
          </cell>
          <cell r="H52">
            <v>5</v>
          </cell>
          <cell r="J52">
            <v>0</v>
          </cell>
          <cell r="K52">
            <v>0</v>
          </cell>
          <cell r="M52">
            <v>0</v>
          </cell>
          <cell r="N52">
            <v>1</v>
          </cell>
          <cell r="V52">
            <v>0</v>
          </cell>
          <cell r="W52">
            <v>0</v>
          </cell>
          <cell r="Y52">
            <v>0</v>
          </cell>
          <cell r="Z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</row>
        <row r="53">
          <cell r="G53">
            <v>2</v>
          </cell>
          <cell r="H53">
            <v>3</v>
          </cell>
          <cell r="J53">
            <v>0</v>
          </cell>
          <cell r="K53">
            <v>0</v>
          </cell>
          <cell r="M53">
            <v>1</v>
          </cell>
          <cell r="N53">
            <v>1</v>
          </cell>
          <cell r="V53">
            <v>0</v>
          </cell>
          <cell r="W53">
            <v>0</v>
          </cell>
          <cell r="Y53">
            <v>0</v>
          </cell>
          <cell r="Z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</row>
        <row r="54">
          <cell r="G54">
            <v>0</v>
          </cell>
          <cell r="H54">
            <v>2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P54">
            <v>0</v>
          </cell>
          <cell r="AQ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B54">
            <v>0</v>
          </cell>
          <cell r="BC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</row>
        <row r="55">
          <cell r="G55">
            <v>1</v>
          </cell>
          <cell r="H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0</v>
          </cell>
          <cell r="AP55">
            <v>0</v>
          </cell>
          <cell r="AQ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</row>
        <row r="56"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P56">
            <v>0</v>
          </cell>
          <cell r="AQ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</row>
      </sheetData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5B15E-A732-4EC7-BBEF-891B815A0CC7}">
  <sheetPr>
    <tabColor rgb="FF7030A0"/>
  </sheetPr>
  <dimension ref="A1:WJ125"/>
  <sheetViews>
    <sheetView view="pageBreakPreview" zoomScale="85" zoomScaleNormal="100" zoomScaleSheetLayoutView="85" workbookViewId="0">
      <selection activeCell="A3" sqref="A3:AK3"/>
    </sheetView>
  </sheetViews>
  <sheetFormatPr defaultColWidth="8.85546875" defaultRowHeight="12.75"/>
  <cols>
    <col min="1" max="1" width="32.140625" style="1" customWidth="1"/>
    <col min="2" max="2" width="13.140625" style="1" customWidth="1"/>
    <col min="3" max="3" width="33.140625" style="2" customWidth="1"/>
    <col min="4" max="4" width="5.42578125" style="1" customWidth="1"/>
    <col min="5" max="7" width="8.42578125" style="3" customWidth="1"/>
    <col min="8" max="10" width="6" style="3" customWidth="1"/>
    <col min="11" max="12" width="6.5703125" style="3" customWidth="1"/>
    <col min="13" max="13" width="6" style="3" customWidth="1"/>
    <col min="14" max="16" width="4.85546875" style="3" customWidth="1"/>
    <col min="17" max="19" width="8.28515625" style="3" customWidth="1"/>
    <col min="20" max="22" width="4.85546875" style="3" customWidth="1"/>
    <col min="23" max="25" width="7.42578125" style="3" customWidth="1"/>
    <col min="26" max="26" width="6.5703125" style="3" customWidth="1"/>
    <col min="27" max="28" width="6.42578125" style="3" customWidth="1"/>
    <col min="29" max="37" width="6.5703125" style="3" customWidth="1"/>
    <col min="38" max="71" width="8.85546875" style="3"/>
    <col min="72" max="72" width="5.42578125" style="3" customWidth="1"/>
    <col min="73" max="74" width="12.85546875" style="3" customWidth="1"/>
    <col min="75" max="81" width="5.42578125" style="3" customWidth="1"/>
    <col min="82" max="83" width="8.42578125" style="3" customWidth="1"/>
    <col min="84" max="93" width="8" style="3" customWidth="1"/>
    <col min="94" max="94" width="8.85546875" style="3"/>
    <col min="95" max="95" width="10.140625" style="3" customWidth="1"/>
    <col min="96" max="101" width="7.85546875" style="3" customWidth="1"/>
    <col min="102" max="116" width="8.85546875" style="3"/>
    <col min="117" max="327" width="8.85546875" style="1"/>
    <col min="328" max="328" width="5.42578125" style="1" customWidth="1"/>
    <col min="329" max="330" width="12.85546875" style="1" customWidth="1"/>
    <col min="331" max="337" width="5.42578125" style="1" customWidth="1"/>
    <col min="338" max="339" width="8.42578125" style="1" customWidth="1"/>
    <col min="340" max="349" width="8" style="1" customWidth="1"/>
    <col min="350" max="350" width="8.85546875" style="1"/>
    <col min="351" max="351" width="10.140625" style="1" customWidth="1"/>
    <col min="352" max="357" width="7.85546875" style="1" customWidth="1"/>
    <col min="358" max="583" width="8.85546875" style="1"/>
    <col min="584" max="584" width="5.42578125" style="1" customWidth="1"/>
    <col min="585" max="586" width="12.85546875" style="1" customWidth="1"/>
    <col min="587" max="593" width="5.42578125" style="1" customWidth="1"/>
    <col min="594" max="595" width="8.42578125" style="1" customWidth="1"/>
    <col min="596" max="605" width="8" style="1" customWidth="1"/>
    <col min="606" max="606" width="8.85546875" style="1"/>
    <col min="607" max="607" width="10.140625" style="1" customWidth="1"/>
    <col min="608" max="613" width="7.85546875" style="1" customWidth="1"/>
    <col min="614" max="839" width="8.85546875" style="1"/>
    <col min="840" max="840" width="5.42578125" style="1" customWidth="1"/>
    <col min="841" max="842" width="12.85546875" style="1" customWidth="1"/>
    <col min="843" max="849" width="5.42578125" style="1" customWidth="1"/>
    <col min="850" max="851" width="8.42578125" style="1" customWidth="1"/>
    <col min="852" max="861" width="8" style="1" customWidth="1"/>
    <col min="862" max="862" width="8.85546875" style="1"/>
    <col min="863" max="863" width="10.140625" style="1" customWidth="1"/>
    <col min="864" max="869" width="7.85546875" style="1" customWidth="1"/>
    <col min="870" max="1095" width="8.85546875" style="1"/>
    <col min="1096" max="1096" width="5.42578125" style="1" customWidth="1"/>
    <col min="1097" max="1098" width="12.85546875" style="1" customWidth="1"/>
    <col min="1099" max="1105" width="5.42578125" style="1" customWidth="1"/>
    <col min="1106" max="1107" width="8.42578125" style="1" customWidth="1"/>
    <col min="1108" max="1117" width="8" style="1" customWidth="1"/>
    <col min="1118" max="1118" width="8.85546875" style="1"/>
    <col min="1119" max="1119" width="10.140625" style="1" customWidth="1"/>
    <col min="1120" max="1125" width="7.85546875" style="1" customWidth="1"/>
    <col min="1126" max="1351" width="8.85546875" style="1"/>
    <col min="1352" max="1352" width="5.42578125" style="1" customWidth="1"/>
    <col min="1353" max="1354" width="12.85546875" style="1" customWidth="1"/>
    <col min="1355" max="1361" width="5.42578125" style="1" customWidth="1"/>
    <col min="1362" max="1363" width="8.42578125" style="1" customWidth="1"/>
    <col min="1364" max="1373" width="8" style="1" customWidth="1"/>
    <col min="1374" max="1374" width="8.85546875" style="1"/>
    <col min="1375" max="1375" width="10.140625" style="1" customWidth="1"/>
    <col min="1376" max="1381" width="7.85546875" style="1" customWidth="1"/>
    <col min="1382" max="1607" width="8.85546875" style="1"/>
    <col min="1608" max="1608" width="5.42578125" style="1" customWidth="1"/>
    <col min="1609" max="1610" width="12.85546875" style="1" customWidth="1"/>
    <col min="1611" max="1617" width="5.42578125" style="1" customWidth="1"/>
    <col min="1618" max="1619" width="8.42578125" style="1" customWidth="1"/>
    <col min="1620" max="1629" width="8" style="1" customWidth="1"/>
    <col min="1630" max="1630" width="8.85546875" style="1"/>
    <col min="1631" max="1631" width="10.140625" style="1" customWidth="1"/>
    <col min="1632" max="1637" width="7.85546875" style="1" customWidth="1"/>
    <col min="1638" max="1863" width="8.85546875" style="1"/>
    <col min="1864" max="1864" width="5.42578125" style="1" customWidth="1"/>
    <col min="1865" max="1866" width="12.85546875" style="1" customWidth="1"/>
    <col min="1867" max="1873" width="5.42578125" style="1" customWidth="1"/>
    <col min="1874" max="1875" width="8.42578125" style="1" customWidth="1"/>
    <col min="1876" max="1885" width="8" style="1" customWidth="1"/>
    <col min="1886" max="1886" width="8.85546875" style="1"/>
    <col min="1887" max="1887" width="10.140625" style="1" customWidth="1"/>
    <col min="1888" max="1893" width="7.85546875" style="1" customWidth="1"/>
    <col min="1894" max="2119" width="8.85546875" style="1"/>
    <col min="2120" max="2120" width="5.42578125" style="1" customWidth="1"/>
    <col min="2121" max="2122" width="12.85546875" style="1" customWidth="1"/>
    <col min="2123" max="2129" width="5.42578125" style="1" customWidth="1"/>
    <col min="2130" max="2131" width="8.42578125" style="1" customWidth="1"/>
    <col min="2132" max="2141" width="8" style="1" customWidth="1"/>
    <col min="2142" max="2142" width="8.85546875" style="1"/>
    <col min="2143" max="2143" width="10.140625" style="1" customWidth="1"/>
    <col min="2144" max="2149" width="7.85546875" style="1" customWidth="1"/>
    <col min="2150" max="2375" width="8.85546875" style="1"/>
    <col min="2376" max="2376" width="5.42578125" style="1" customWidth="1"/>
    <col min="2377" max="2378" width="12.85546875" style="1" customWidth="1"/>
    <col min="2379" max="2385" width="5.42578125" style="1" customWidth="1"/>
    <col min="2386" max="2387" width="8.42578125" style="1" customWidth="1"/>
    <col min="2388" max="2397" width="8" style="1" customWidth="1"/>
    <col min="2398" max="2398" width="8.85546875" style="1"/>
    <col min="2399" max="2399" width="10.140625" style="1" customWidth="1"/>
    <col min="2400" max="2405" width="7.85546875" style="1" customWidth="1"/>
    <col min="2406" max="2631" width="8.85546875" style="1"/>
    <col min="2632" max="2632" width="5.42578125" style="1" customWidth="1"/>
    <col min="2633" max="2634" width="12.85546875" style="1" customWidth="1"/>
    <col min="2635" max="2641" width="5.42578125" style="1" customWidth="1"/>
    <col min="2642" max="2643" width="8.42578125" style="1" customWidth="1"/>
    <col min="2644" max="2653" width="8" style="1" customWidth="1"/>
    <col min="2654" max="2654" width="8.85546875" style="1"/>
    <col min="2655" max="2655" width="10.140625" style="1" customWidth="1"/>
    <col min="2656" max="2661" width="7.85546875" style="1" customWidth="1"/>
    <col min="2662" max="2887" width="8.85546875" style="1"/>
    <col min="2888" max="2888" width="5.42578125" style="1" customWidth="1"/>
    <col min="2889" max="2890" width="12.85546875" style="1" customWidth="1"/>
    <col min="2891" max="2897" width="5.42578125" style="1" customWidth="1"/>
    <col min="2898" max="2899" width="8.42578125" style="1" customWidth="1"/>
    <col min="2900" max="2909" width="8" style="1" customWidth="1"/>
    <col min="2910" max="2910" width="8.85546875" style="1"/>
    <col min="2911" max="2911" width="10.140625" style="1" customWidth="1"/>
    <col min="2912" max="2917" width="7.85546875" style="1" customWidth="1"/>
    <col min="2918" max="3143" width="8.85546875" style="1"/>
    <col min="3144" max="3144" width="5.42578125" style="1" customWidth="1"/>
    <col min="3145" max="3146" width="12.85546875" style="1" customWidth="1"/>
    <col min="3147" max="3153" width="5.42578125" style="1" customWidth="1"/>
    <col min="3154" max="3155" width="8.42578125" style="1" customWidth="1"/>
    <col min="3156" max="3165" width="8" style="1" customWidth="1"/>
    <col min="3166" max="3166" width="8.85546875" style="1"/>
    <col min="3167" max="3167" width="10.140625" style="1" customWidth="1"/>
    <col min="3168" max="3173" width="7.85546875" style="1" customWidth="1"/>
    <col min="3174" max="3399" width="8.85546875" style="1"/>
    <col min="3400" max="3400" width="5.42578125" style="1" customWidth="1"/>
    <col min="3401" max="3402" width="12.85546875" style="1" customWidth="1"/>
    <col min="3403" max="3409" width="5.42578125" style="1" customWidth="1"/>
    <col min="3410" max="3411" width="8.42578125" style="1" customWidth="1"/>
    <col min="3412" max="3421" width="8" style="1" customWidth="1"/>
    <col min="3422" max="3422" width="8.85546875" style="1"/>
    <col min="3423" max="3423" width="10.140625" style="1" customWidth="1"/>
    <col min="3424" max="3429" width="7.85546875" style="1" customWidth="1"/>
    <col min="3430" max="3655" width="8.85546875" style="1"/>
    <col min="3656" max="3656" width="5.42578125" style="1" customWidth="1"/>
    <col min="3657" max="3658" width="12.85546875" style="1" customWidth="1"/>
    <col min="3659" max="3665" width="5.42578125" style="1" customWidth="1"/>
    <col min="3666" max="3667" width="8.42578125" style="1" customWidth="1"/>
    <col min="3668" max="3677" width="8" style="1" customWidth="1"/>
    <col min="3678" max="3678" width="8.85546875" style="1"/>
    <col min="3679" max="3679" width="10.140625" style="1" customWidth="1"/>
    <col min="3680" max="3685" width="7.85546875" style="1" customWidth="1"/>
    <col min="3686" max="3911" width="8.85546875" style="1"/>
    <col min="3912" max="3912" width="5.42578125" style="1" customWidth="1"/>
    <col min="3913" max="3914" width="12.85546875" style="1" customWidth="1"/>
    <col min="3915" max="3921" width="5.42578125" style="1" customWidth="1"/>
    <col min="3922" max="3923" width="8.42578125" style="1" customWidth="1"/>
    <col min="3924" max="3933" width="8" style="1" customWidth="1"/>
    <col min="3934" max="3934" width="8.85546875" style="1"/>
    <col min="3935" max="3935" width="10.140625" style="1" customWidth="1"/>
    <col min="3936" max="3941" width="7.85546875" style="1" customWidth="1"/>
    <col min="3942" max="4167" width="8.85546875" style="1"/>
    <col min="4168" max="4168" width="5.42578125" style="1" customWidth="1"/>
    <col min="4169" max="4170" width="12.85546875" style="1" customWidth="1"/>
    <col min="4171" max="4177" width="5.42578125" style="1" customWidth="1"/>
    <col min="4178" max="4179" width="8.42578125" style="1" customWidth="1"/>
    <col min="4180" max="4189" width="8" style="1" customWidth="1"/>
    <col min="4190" max="4190" width="8.85546875" style="1"/>
    <col min="4191" max="4191" width="10.140625" style="1" customWidth="1"/>
    <col min="4192" max="4197" width="7.85546875" style="1" customWidth="1"/>
    <col min="4198" max="4423" width="8.85546875" style="1"/>
    <col min="4424" max="4424" width="5.42578125" style="1" customWidth="1"/>
    <col min="4425" max="4426" width="12.85546875" style="1" customWidth="1"/>
    <col min="4427" max="4433" width="5.42578125" style="1" customWidth="1"/>
    <col min="4434" max="4435" width="8.42578125" style="1" customWidth="1"/>
    <col min="4436" max="4445" width="8" style="1" customWidth="1"/>
    <col min="4446" max="4446" width="8.85546875" style="1"/>
    <col min="4447" max="4447" width="10.140625" style="1" customWidth="1"/>
    <col min="4448" max="4453" width="7.85546875" style="1" customWidth="1"/>
    <col min="4454" max="4679" width="8.85546875" style="1"/>
    <col min="4680" max="4680" width="5.42578125" style="1" customWidth="1"/>
    <col min="4681" max="4682" width="12.85546875" style="1" customWidth="1"/>
    <col min="4683" max="4689" width="5.42578125" style="1" customWidth="1"/>
    <col min="4690" max="4691" width="8.42578125" style="1" customWidth="1"/>
    <col min="4692" max="4701" width="8" style="1" customWidth="1"/>
    <col min="4702" max="4702" width="8.85546875" style="1"/>
    <col min="4703" max="4703" width="10.140625" style="1" customWidth="1"/>
    <col min="4704" max="4709" width="7.85546875" style="1" customWidth="1"/>
    <col min="4710" max="4935" width="8.85546875" style="1"/>
    <col min="4936" max="4936" width="5.42578125" style="1" customWidth="1"/>
    <col min="4937" max="4938" width="12.85546875" style="1" customWidth="1"/>
    <col min="4939" max="4945" width="5.42578125" style="1" customWidth="1"/>
    <col min="4946" max="4947" width="8.42578125" style="1" customWidth="1"/>
    <col min="4948" max="4957" width="8" style="1" customWidth="1"/>
    <col min="4958" max="4958" width="8.85546875" style="1"/>
    <col min="4959" max="4959" width="10.140625" style="1" customWidth="1"/>
    <col min="4960" max="4965" width="7.85546875" style="1" customWidth="1"/>
    <col min="4966" max="5191" width="8.85546875" style="1"/>
    <col min="5192" max="5192" width="5.42578125" style="1" customWidth="1"/>
    <col min="5193" max="5194" width="12.85546875" style="1" customWidth="1"/>
    <col min="5195" max="5201" width="5.42578125" style="1" customWidth="1"/>
    <col min="5202" max="5203" width="8.42578125" style="1" customWidth="1"/>
    <col min="5204" max="5213" width="8" style="1" customWidth="1"/>
    <col min="5214" max="5214" width="8.85546875" style="1"/>
    <col min="5215" max="5215" width="10.140625" style="1" customWidth="1"/>
    <col min="5216" max="5221" width="7.85546875" style="1" customWidth="1"/>
    <col min="5222" max="5447" width="8.85546875" style="1"/>
    <col min="5448" max="5448" width="5.42578125" style="1" customWidth="1"/>
    <col min="5449" max="5450" width="12.85546875" style="1" customWidth="1"/>
    <col min="5451" max="5457" width="5.42578125" style="1" customWidth="1"/>
    <col min="5458" max="5459" width="8.42578125" style="1" customWidth="1"/>
    <col min="5460" max="5469" width="8" style="1" customWidth="1"/>
    <col min="5470" max="5470" width="8.85546875" style="1"/>
    <col min="5471" max="5471" width="10.140625" style="1" customWidth="1"/>
    <col min="5472" max="5477" width="7.85546875" style="1" customWidth="1"/>
    <col min="5478" max="5703" width="8.85546875" style="1"/>
    <col min="5704" max="5704" width="5.42578125" style="1" customWidth="1"/>
    <col min="5705" max="5706" width="12.85546875" style="1" customWidth="1"/>
    <col min="5707" max="5713" width="5.42578125" style="1" customWidth="1"/>
    <col min="5714" max="5715" width="8.42578125" style="1" customWidth="1"/>
    <col min="5716" max="5725" width="8" style="1" customWidth="1"/>
    <col min="5726" max="5726" width="8.85546875" style="1"/>
    <col min="5727" max="5727" width="10.140625" style="1" customWidth="1"/>
    <col min="5728" max="5733" width="7.85546875" style="1" customWidth="1"/>
    <col min="5734" max="5959" width="8.85546875" style="1"/>
    <col min="5960" max="5960" width="5.42578125" style="1" customWidth="1"/>
    <col min="5961" max="5962" width="12.85546875" style="1" customWidth="1"/>
    <col min="5963" max="5969" width="5.42578125" style="1" customWidth="1"/>
    <col min="5970" max="5971" width="8.42578125" style="1" customWidth="1"/>
    <col min="5972" max="5981" width="8" style="1" customWidth="1"/>
    <col min="5982" max="5982" width="8.85546875" style="1"/>
    <col min="5983" max="5983" width="10.140625" style="1" customWidth="1"/>
    <col min="5984" max="5989" width="7.85546875" style="1" customWidth="1"/>
    <col min="5990" max="6215" width="8.85546875" style="1"/>
    <col min="6216" max="6216" width="5.42578125" style="1" customWidth="1"/>
    <col min="6217" max="6218" width="12.85546875" style="1" customWidth="1"/>
    <col min="6219" max="6225" width="5.42578125" style="1" customWidth="1"/>
    <col min="6226" max="6227" width="8.42578125" style="1" customWidth="1"/>
    <col min="6228" max="6237" width="8" style="1" customWidth="1"/>
    <col min="6238" max="6238" width="8.85546875" style="1"/>
    <col min="6239" max="6239" width="10.140625" style="1" customWidth="1"/>
    <col min="6240" max="6245" width="7.85546875" style="1" customWidth="1"/>
    <col min="6246" max="6471" width="8.85546875" style="1"/>
    <col min="6472" max="6472" width="5.42578125" style="1" customWidth="1"/>
    <col min="6473" max="6474" width="12.85546875" style="1" customWidth="1"/>
    <col min="6475" max="6481" width="5.42578125" style="1" customWidth="1"/>
    <col min="6482" max="6483" width="8.42578125" style="1" customWidth="1"/>
    <col min="6484" max="6493" width="8" style="1" customWidth="1"/>
    <col min="6494" max="6494" width="8.85546875" style="1"/>
    <col min="6495" max="6495" width="10.140625" style="1" customWidth="1"/>
    <col min="6496" max="6501" width="7.85546875" style="1" customWidth="1"/>
    <col min="6502" max="6727" width="8.85546875" style="1"/>
    <col min="6728" max="6728" width="5.42578125" style="1" customWidth="1"/>
    <col min="6729" max="6730" width="12.85546875" style="1" customWidth="1"/>
    <col min="6731" max="6737" width="5.42578125" style="1" customWidth="1"/>
    <col min="6738" max="6739" width="8.42578125" style="1" customWidth="1"/>
    <col min="6740" max="6749" width="8" style="1" customWidth="1"/>
    <col min="6750" max="6750" width="8.85546875" style="1"/>
    <col min="6751" max="6751" width="10.140625" style="1" customWidth="1"/>
    <col min="6752" max="6757" width="7.85546875" style="1" customWidth="1"/>
    <col min="6758" max="6983" width="8.85546875" style="1"/>
    <col min="6984" max="6984" width="5.42578125" style="1" customWidth="1"/>
    <col min="6985" max="6986" width="12.85546875" style="1" customWidth="1"/>
    <col min="6987" max="6993" width="5.42578125" style="1" customWidth="1"/>
    <col min="6994" max="6995" width="8.42578125" style="1" customWidth="1"/>
    <col min="6996" max="7005" width="8" style="1" customWidth="1"/>
    <col min="7006" max="7006" width="8.85546875" style="1"/>
    <col min="7007" max="7007" width="10.140625" style="1" customWidth="1"/>
    <col min="7008" max="7013" width="7.85546875" style="1" customWidth="1"/>
    <col min="7014" max="7239" width="8.85546875" style="1"/>
    <col min="7240" max="7240" width="5.42578125" style="1" customWidth="1"/>
    <col min="7241" max="7242" width="12.85546875" style="1" customWidth="1"/>
    <col min="7243" max="7249" width="5.42578125" style="1" customWidth="1"/>
    <col min="7250" max="7251" width="8.42578125" style="1" customWidth="1"/>
    <col min="7252" max="7261" width="8" style="1" customWidth="1"/>
    <col min="7262" max="7262" width="8.85546875" style="1"/>
    <col min="7263" max="7263" width="10.140625" style="1" customWidth="1"/>
    <col min="7264" max="7269" width="7.85546875" style="1" customWidth="1"/>
    <col min="7270" max="7495" width="8.85546875" style="1"/>
    <col min="7496" max="7496" width="5.42578125" style="1" customWidth="1"/>
    <col min="7497" max="7498" width="12.85546875" style="1" customWidth="1"/>
    <col min="7499" max="7505" width="5.42578125" style="1" customWidth="1"/>
    <col min="7506" max="7507" width="8.42578125" style="1" customWidth="1"/>
    <col min="7508" max="7517" width="8" style="1" customWidth="1"/>
    <col min="7518" max="7518" width="8.85546875" style="1"/>
    <col min="7519" max="7519" width="10.140625" style="1" customWidth="1"/>
    <col min="7520" max="7525" width="7.85546875" style="1" customWidth="1"/>
    <col min="7526" max="7751" width="8.85546875" style="1"/>
    <col min="7752" max="7752" width="5.42578125" style="1" customWidth="1"/>
    <col min="7753" max="7754" width="12.85546875" style="1" customWidth="1"/>
    <col min="7755" max="7761" width="5.42578125" style="1" customWidth="1"/>
    <col min="7762" max="7763" width="8.42578125" style="1" customWidth="1"/>
    <col min="7764" max="7773" width="8" style="1" customWidth="1"/>
    <col min="7774" max="7774" width="8.85546875" style="1"/>
    <col min="7775" max="7775" width="10.140625" style="1" customWidth="1"/>
    <col min="7776" max="7781" width="7.85546875" style="1" customWidth="1"/>
    <col min="7782" max="8007" width="8.85546875" style="1"/>
    <col min="8008" max="8008" width="5.42578125" style="1" customWidth="1"/>
    <col min="8009" max="8010" width="12.85546875" style="1" customWidth="1"/>
    <col min="8011" max="8017" width="5.42578125" style="1" customWidth="1"/>
    <col min="8018" max="8019" width="8.42578125" style="1" customWidth="1"/>
    <col min="8020" max="8029" width="8" style="1" customWidth="1"/>
    <col min="8030" max="8030" width="8.85546875" style="1"/>
    <col min="8031" max="8031" width="10.140625" style="1" customWidth="1"/>
    <col min="8032" max="8037" width="7.85546875" style="1" customWidth="1"/>
    <col min="8038" max="8263" width="8.85546875" style="1"/>
    <col min="8264" max="8264" width="5.42578125" style="1" customWidth="1"/>
    <col min="8265" max="8266" width="12.85546875" style="1" customWidth="1"/>
    <col min="8267" max="8273" width="5.42578125" style="1" customWidth="1"/>
    <col min="8274" max="8275" width="8.42578125" style="1" customWidth="1"/>
    <col min="8276" max="8285" width="8" style="1" customWidth="1"/>
    <col min="8286" max="8286" width="8.85546875" style="1"/>
    <col min="8287" max="8287" width="10.140625" style="1" customWidth="1"/>
    <col min="8288" max="8293" width="7.85546875" style="1" customWidth="1"/>
    <col min="8294" max="8519" width="8.85546875" style="1"/>
    <col min="8520" max="8520" width="5.42578125" style="1" customWidth="1"/>
    <col min="8521" max="8522" width="12.85546875" style="1" customWidth="1"/>
    <col min="8523" max="8529" width="5.42578125" style="1" customWidth="1"/>
    <col min="8530" max="8531" width="8.42578125" style="1" customWidth="1"/>
    <col min="8532" max="8541" width="8" style="1" customWidth="1"/>
    <col min="8542" max="8542" width="8.85546875" style="1"/>
    <col min="8543" max="8543" width="10.140625" style="1" customWidth="1"/>
    <col min="8544" max="8549" width="7.85546875" style="1" customWidth="1"/>
    <col min="8550" max="8775" width="8.85546875" style="1"/>
    <col min="8776" max="8776" width="5.42578125" style="1" customWidth="1"/>
    <col min="8777" max="8778" width="12.85546875" style="1" customWidth="1"/>
    <col min="8779" max="8785" width="5.42578125" style="1" customWidth="1"/>
    <col min="8786" max="8787" width="8.42578125" style="1" customWidth="1"/>
    <col min="8788" max="8797" width="8" style="1" customWidth="1"/>
    <col min="8798" max="8798" width="8.85546875" style="1"/>
    <col min="8799" max="8799" width="10.140625" style="1" customWidth="1"/>
    <col min="8800" max="8805" width="7.85546875" style="1" customWidth="1"/>
    <col min="8806" max="9031" width="8.85546875" style="1"/>
    <col min="9032" max="9032" width="5.42578125" style="1" customWidth="1"/>
    <col min="9033" max="9034" width="12.85546875" style="1" customWidth="1"/>
    <col min="9035" max="9041" width="5.42578125" style="1" customWidth="1"/>
    <col min="9042" max="9043" width="8.42578125" style="1" customWidth="1"/>
    <col min="9044" max="9053" width="8" style="1" customWidth="1"/>
    <col min="9054" max="9054" width="8.85546875" style="1"/>
    <col min="9055" max="9055" width="10.140625" style="1" customWidth="1"/>
    <col min="9056" max="9061" width="7.85546875" style="1" customWidth="1"/>
    <col min="9062" max="9287" width="8.85546875" style="1"/>
    <col min="9288" max="9288" width="5.42578125" style="1" customWidth="1"/>
    <col min="9289" max="9290" width="12.85546875" style="1" customWidth="1"/>
    <col min="9291" max="9297" width="5.42578125" style="1" customWidth="1"/>
    <col min="9298" max="9299" width="8.42578125" style="1" customWidth="1"/>
    <col min="9300" max="9309" width="8" style="1" customWidth="1"/>
    <col min="9310" max="9310" width="8.85546875" style="1"/>
    <col min="9311" max="9311" width="10.140625" style="1" customWidth="1"/>
    <col min="9312" max="9317" width="7.85546875" style="1" customWidth="1"/>
    <col min="9318" max="9543" width="8.85546875" style="1"/>
    <col min="9544" max="9544" width="5.42578125" style="1" customWidth="1"/>
    <col min="9545" max="9546" width="12.85546875" style="1" customWidth="1"/>
    <col min="9547" max="9553" width="5.42578125" style="1" customWidth="1"/>
    <col min="9554" max="9555" width="8.42578125" style="1" customWidth="1"/>
    <col min="9556" max="9565" width="8" style="1" customWidth="1"/>
    <col min="9566" max="9566" width="8.85546875" style="1"/>
    <col min="9567" max="9567" width="10.140625" style="1" customWidth="1"/>
    <col min="9568" max="9573" width="7.85546875" style="1" customWidth="1"/>
    <col min="9574" max="9799" width="8.85546875" style="1"/>
    <col min="9800" max="9800" width="5.42578125" style="1" customWidth="1"/>
    <col min="9801" max="9802" width="12.85546875" style="1" customWidth="1"/>
    <col min="9803" max="9809" width="5.42578125" style="1" customWidth="1"/>
    <col min="9810" max="9811" width="8.42578125" style="1" customWidth="1"/>
    <col min="9812" max="9821" width="8" style="1" customWidth="1"/>
    <col min="9822" max="9822" width="8.85546875" style="1"/>
    <col min="9823" max="9823" width="10.140625" style="1" customWidth="1"/>
    <col min="9824" max="9829" width="7.85546875" style="1" customWidth="1"/>
    <col min="9830" max="10055" width="8.85546875" style="1"/>
    <col min="10056" max="10056" width="5.42578125" style="1" customWidth="1"/>
    <col min="10057" max="10058" width="12.85546875" style="1" customWidth="1"/>
    <col min="10059" max="10065" width="5.42578125" style="1" customWidth="1"/>
    <col min="10066" max="10067" width="8.42578125" style="1" customWidth="1"/>
    <col min="10068" max="10077" width="8" style="1" customWidth="1"/>
    <col min="10078" max="10078" width="8.85546875" style="1"/>
    <col min="10079" max="10079" width="10.140625" style="1" customWidth="1"/>
    <col min="10080" max="10085" width="7.85546875" style="1" customWidth="1"/>
    <col min="10086" max="10311" width="8.85546875" style="1"/>
    <col min="10312" max="10312" width="5.42578125" style="1" customWidth="1"/>
    <col min="10313" max="10314" width="12.85546875" style="1" customWidth="1"/>
    <col min="10315" max="10321" width="5.42578125" style="1" customWidth="1"/>
    <col min="10322" max="10323" width="8.42578125" style="1" customWidth="1"/>
    <col min="10324" max="10333" width="8" style="1" customWidth="1"/>
    <col min="10334" max="10334" width="8.85546875" style="1"/>
    <col min="10335" max="10335" width="10.140625" style="1" customWidth="1"/>
    <col min="10336" max="10341" width="7.85546875" style="1" customWidth="1"/>
    <col min="10342" max="10567" width="8.85546875" style="1"/>
    <col min="10568" max="10568" width="5.42578125" style="1" customWidth="1"/>
    <col min="10569" max="10570" width="12.85546875" style="1" customWidth="1"/>
    <col min="10571" max="10577" width="5.42578125" style="1" customWidth="1"/>
    <col min="10578" max="10579" width="8.42578125" style="1" customWidth="1"/>
    <col min="10580" max="10589" width="8" style="1" customWidth="1"/>
    <col min="10590" max="10590" width="8.85546875" style="1"/>
    <col min="10591" max="10591" width="10.140625" style="1" customWidth="1"/>
    <col min="10592" max="10597" width="7.85546875" style="1" customWidth="1"/>
    <col min="10598" max="10823" width="8.85546875" style="1"/>
    <col min="10824" max="10824" width="5.42578125" style="1" customWidth="1"/>
    <col min="10825" max="10826" width="12.85546875" style="1" customWidth="1"/>
    <col min="10827" max="10833" width="5.42578125" style="1" customWidth="1"/>
    <col min="10834" max="10835" width="8.42578125" style="1" customWidth="1"/>
    <col min="10836" max="10845" width="8" style="1" customWidth="1"/>
    <col min="10846" max="10846" width="8.85546875" style="1"/>
    <col min="10847" max="10847" width="10.140625" style="1" customWidth="1"/>
    <col min="10848" max="10853" width="7.85546875" style="1" customWidth="1"/>
    <col min="10854" max="11079" width="8.85546875" style="1"/>
    <col min="11080" max="11080" width="5.42578125" style="1" customWidth="1"/>
    <col min="11081" max="11082" width="12.85546875" style="1" customWidth="1"/>
    <col min="11083" max="11089" width="5.42578125" style="1" customWidth="1"/>
    <col min="11090" max="11091" width="8.42578125" style="1" customWidth="1"/>
    <col min="11092" max="11101" width="8" style="1" customWidth="1"/>
    <col min="11102" max="11102" width="8.85546875" style="1"/>
    <col min="11103" max="11103" width="10.140625" style="1" customWidth="1"/>
    <col min="11104" max="11109" width="7.85546875" style="1" customWidth="1"/>
    <col min="11110" max="11335" width="8.85546875" style="1"/>
    <col min="11336" max="11336" width="5.42578125" style="1" customWidth="1"/>
    <col min="11337" max="11338" width="12.85546875" style="1" customWidth="1"/>
    <col min="11339" max="11345" width="5.42578125" style="1" customWidth="1"/>
    <col min="11346" max="11347" width="8.42578125" style="1" customWidth="1"/>
    <col min="11348" max="11357" width="8" style="1" customWidth="1"/>
    <col min="11358" max="11358" width="8.85546875" style="1"/>
    <col min="11359" max="11359" width="10.140625" style="1" customWidth="1"/>
    <col min="11360" max="11365" width="7.85546875" style="1" customWidth="1"/>
    <col min="11366" max="11591" width="8.85546875" style="1"/>
    <col min="11592" max="11592" width="5.42578125" style="1" customWidth="1"/>
    <col min="11593" max="11594" width="12.85546875" style="1" customWidth="1"/>
    <col min="11595" max="11601" width="5.42578125" style="1" customWidth="1"/>
    <col min="11602" max="11603" width="8.42578125" style="1" customWidth="1"/>
    <col min="11604" max="11613" width="8" style="1" customWidth="1"/>
    <col min="11614" max="11614" width="8.85546875" style="1"/>
    <col min="11615" max="11615" width="10.140625" style="1" customWidth="1"/>
    <col min="11616" max="11621" width="7.85546875" style="1" customWidth="1"/>
    <col min="11622" max="11847" width="8.85546875" style="1"/>
    <col min="11848" max="11848" width="5.42578125" style="1" customWidth="1"/>
    <col min="11849" max="11850" width="12.85546875" style="1" customWidth="1"/>
    <col min="11851" max="11857" width="5.42578125" style="1" customWidth="1"/>
    <col min="11858" max="11859" width="8.42578125" style="1" customWidth="1"/>
    <col min="11860" max="11869" width="8" style="1" customWidth="1"/>
    <col min="11870" max="11870" width="8.85546875" style="1"/>
    <col min="11871" max="11871" width="10.140625" style="1" customWidth="1"/>
    <col min="11872" max="11877" width="7.85546875" style="1" customWidth="1"/>
    <col min="11878" max="12103" width="8.85546875" style="1"/>
    <col min="12104" max="12104" width="5.42578125" style="1" customWidth="1"/>
    <col min="12105" max="12106" width="12.85546875" style="1" customWidth="1"/>
    <col min="12107" max="12113" width="5.42578125" style="1" customWidth="1"/>
    <col min="12114" max="12115" width="8.42578125" style="1" customWidth="1"/>
    <col min="12116" max="12125" width="8" style="1" customWidth="1"/>
    <col min="12126" max="12126" width="8.85546875" style="1"/>
    <col min="12127" max="12127" width="10.140625" style="1" customWidth="1"/>
    <col min="12128" max="12133" width="7.85546875" style="1" customWidth="1"/>
    <col min="12134" max="12359" width="8.85546875" style="1"/>
    <col min="12360" max="12360" width="5.42578125" style="1" customWidth="1"/>
    <col min="12361" max="12362" width="12.85546875" style="1" customWidth="1"/>
    <col min="12363" max="12369" width="5.42578125" style="1" customWidth="1"/>
    <col min="12370" max="12371" width="8.42578125" style="1" customWidth="1"/>
    <col min="12372" max="12381" width="8" style="1" customWidth="1"/>
    <col min="12382" max="12382" width="8.85546875" style="1"/>
    <col min="12383" max="12383" width="10.140625" style="1" customWidth="1"/>
    <col min="12384" max="12389" width="7.85546875" style="1" customWidth="1"/>
    <col min="12390" max="12615" width="8.85546875" style="1"/>
    <col min="12616" max="12616" width="5.42578125" style="1" customWidth="1"/>
    <col min="12617" max="12618" width="12.85546875" style="1" customWidth="1"/>
    <col min="12619" max="12625" width="5.42578125" style="1" customWidth="1"/>
    <col min="12626" max="12627" width="8.42578125" style="1" customWidth="1"/>
    <col min="12628" max="12637" width="8" style="1" customWidth="1"/>
    <col min="12638" max="12638" width="8.85546875" style="1"/>
    <col min="12639" max="12639" width="10.140625" style="1" customWidth="1"/>
    <col min="12640" max="12645" width="7.85546875" style="1" customWidth="1"/>
    <col min="12646" max="12871" width="8.85546875" style="1"/>
    <col min="12872" max="12872" width="5.42578125" style="1" customWidth="1"/>
    <col min="12873" max="12874" width="12.85546875" style="1" customWidth="1"/>
    <col min="12875" max="12881" width="5.42578125" style="1" customWidth="1"/>
    <col min="12882" max="12883" width="8.42578125" style="1" customWidth="1"/>
    <col min="12884" max="12893" width="8" style="1" customWidth="1"/>
    <col min="12894" max="12894" width="8.85546875" style="1"/>
    <col min="12895" max="12895" width="10.140625" style="1" customWidth="1"/>
    <col min="12896" max="12901" width="7.85546875" style="1" customWidth="1"/>
    <col min="12902" max="13127" width="8.85546875" style="1"/>
    <col min="13128" max="13128" width="5.42578125" style="1" customWidth="1"/>
    <col min="13129" max="13130" width="12.85546875" style="1" customWidth="1"/>
    <col min="13131" max="13137" width="5.42578125" style="1" customWidth="1"/>
    <col min="13138" max="13139" width="8.42578125" style="1" customWidth="1"/>
    <col min="13140" max="13149" width="8" style="1" customWidth="1"/>
    <col min="13150" max="13150" width="8.85546875" style="1"/>
    <col min="13151" max="13151" width="10.140625" style="1" customWidth="1"/>
    <col min="13152" max="13157" width="7.85546875" style="1" customWidth="1"/>
    <col min="13158" max="13383" width="8.85546875" style="1"/>
    <col min="13384" max="13384" width="5.42578125" style="1" customWidth="1"/>
    <col min="13385" max="13386" width="12.85546875" style="1" customWidth="1"/>
    <col min="13387" max="13393" width="5.42578125" style="1" customWidth="1"/>
    <col min="13394" max="13395" width="8.42578125" style="1" customWidth="1"/>
    <col min="13396" max="13405" width="8" style="1" customWidth="1"/>
    <col min="13406" max="13406" width="8.85546875" style="1"/>
    <col min="13407" max="13407" width="10.140625" style="1" customWidth="1"/>
    <col min="13408" max="13413" width="7.85546875" style="1" customWidth="1"/>
    <col min="13414" max="13639" width="8.85546875" style="1"/>
    <col min="13640" max="13640" width="5.42578125" style="1" customWidth="1"/>
    <col min="13641" max="13642" width="12.85546875" style="1" customWidth="1"/>
    <col min="13643" max="13649" width="5.42578125" style="1" customWidth="1"/>
    <col min="13650" max="13651" width="8.42578125" style="1" customWidth="1"/>
    <col min="13652" max="13661" width="8" style="1" customWidth="1"/>
    <col min="13662" max="13662" width="8.85546875" style="1"/>
    <col min="13663" max="13663" width="10.140625" style="1" customWidth="1"/>
    <col min="13664" max="13669" width="7.85546875" style="1" customWidth="1"/>
    <col min="13670" max="13895" width="8.85546875" style="1"/>
    <col min="13896" max="13896" width="5.42578125" style="1" customWidth="1"/>
    <col min="13897" max="13898" width="12.85546875" style="1" customWidth="1"/>
    <col min="13899" max="13905" width="5.42578125" style="1" customWidth="1"/>
    <col min="13906" max="13907" width="8.42578125" style="1" customWidth="1"/>
    <col min="13908" max="13917" width="8" style="1" customWidth="1"/>
    <col min="13918" max="13918" width="8.85546875" style="1"/>
    <col min="13919" max="13919" width="10.140625" style="1" customWidth="1"/>
    <col min="13920" max="13925" width="7.85546875" style="1" customWidth="1"/>
    <col min="13926" max="14151" width="8.85546875" style="1"/>
    <col min="14152" max="14152" width="5.42578125" style="1" customWidth="1"/>
    <col min="14153" max="14154" width="12.85546875" style="1" customWidth="1"/>
    <col min="14155" max="14161" width="5.42578125" style="1" customWidth="1"/>
    <col min="14162" max="14163" width="8.42578125" style="1" customWidth="1"/>
    <col min="14164" max="14173" width="8" style="1" customWidth="1"/>
    <col min="14174" max="14174" width="8.85546875" style="1"/>
    <col min="14175" max="14175" width="10.140625" style="1" customWidth="1"/>
    <col min="14176" max="14181" width="7.85546875" style="1" customWidth="1"/>
    <col min="14182" max="14407" width="8.85546875" style="1"/>
    <col min="14408" max="14408" width="5.42578125" style="1" customWidth="1"/>
    <col min="14409" max="14410" width="12.85546875" style="1" customWidth="1"/>
    <col min="14411" max="14417" width="5.42578125" style="1" customWidth="1"/>
    <col min="14418" max="14419" width="8.42578125" style="1" customWidth="1"/>
    <col min="14420" max="14429" width="8" style="1" customWidth="1"/>
    <col min="14430" max="14430" width="8.85546875" style="1"/>
    <col min="14431" max="14431" width="10.140625" style="1" customWidth="1"/>
    <col min="14432" max="14437" width="7.85546875" style="1" customWidth="1"/>
    <col min="14438" max="14663" width="8.85546875" style="1"/>
    <col min="14664" max="14664" width="5.42578125" style="1" customWidth="1"/>
    <col min="14665" max="14666" width="12.85546875" style="1" customWidth="1"/>
    <col min="14667" max="14673" width="5.42578125" style="1" customWidth="1"/>
    <col min="14674" max="14675" width="8.42578125" style="1" customWidth="1"/>
    <col min="14676" max="14685" width="8" style="1" customWidth="1"/>
    <col min="14686" max="14686" width="8.85546875" style="1"/>
    <col min="14687" max="14687" width="10.140625" style="1" customWidth="1"/>
    <col min="14688" max="14693" width="7.85546875" style="1" customWidth="1"/>
    <col min="14694" max="14919" width="8.85546875" style="1"/>
    <col min="14920" max="14920" width="5.42578125" style="1" customWidth="1"/>
    <col min="14921" max="14922" width="12.85546875" style="1" customWidth="1"/>
    <col min="14923" max="14929" width="5.42578125" style="1" customWidth="1"/>
    <col min="14930" max="14931" width="8.42578125" style="1" customWidth="1"/>
    <col min="14932" max="14941" width="8" style="1" customWidth="1"/>
    <col min="14942" max="14942" width="8.85546875" style="1"/>
    <col min="14943" max="14943" width="10.140625" style="1" customWidth="1"/>
    <col min="14944" max="14949" width="7.85546875" style="1" customWidth="1"/>
    <col min="14950" max="15175" width="8.85546875" style="1"/>
    <col min="15176" max="15176" width="5.42578125" style="1" customWidth="1"/>
    <col min="15177" max="15178" width="12.85546875" style="1" customWidth="1"/>
    <col min="15179" max="15185" width="5.42578125" style="1" customWidth="1"/>
    <col min="15186" max="15187" width="8.42578125" style="1" customWidth="1"/>
    <col min="15188" max="15197" width="8" style="1" customWidth="1"/>
    <col min="15198" max="15198" width="8.85546875" style="1"/>
    <col min="15199" max="15199" width="10.140625" style="1" customWidth="1"/>
    <col min="15200" max="15205" width="7.85546875" style="1" customWidth="1"/>
    <col min="15206" max="15431" width="8.85546875" style="1"/>
    <col min="15432" max="15432" width="5.42578125" style="1" customWidth="1"/>
    <col min="15433" max="15434" width="12.85546875" style="1" customWidth="1"/>
    <col min="15435" max="15441" width="5.42578125" style="1" customWidth="1"/>
    <col min="15442" max="15443" width="8.42578125" style="1" customWidth="1"/>
    <col min="15444" max="15453" width="8" style="1" customWidth="1"/>
    <col min="15454" max="15454" width="8.85546875" style="1"/>
    <col min="15455" max="15455" width="10.140625" style="1" customWidth="1"/>
    <col min="15456" max="15461" width="7.85546875" style="1" customWidth="1"/>
    <col min="15462" max="15687" width="8.85546875" style="1"/>
    <col min="15688" max="15688" width="5.42578125" style="1" customWidth="1"/>
    <col min="15689" max="15690" width="12.85546875" style="1" customWidth="1"/>
    <col min="15691" max="15697" width="5.42578125" style="1" customWidth="1"/>
    <col min="15698" max="15699" width="8.42578125" style="1" customWidth="1"/>
    <col min="15700" max="15709" width="8" style="1" customWidth="1"/>
    <col min="15710" max="15710" width="8.85546875" style="1"/>
    <col min="15711" max="15711" width="10.140625" style="1" customWidth="1"/>
    <col min="15712" max="15717" width="7.85546875" style="1" customWidth="1"/>
    <col min="15718" max="15943" width="8.85546875" style="1"/>
    <col min="15944" max="15944" width="5.42578125" style="1" customWidth="1"/>
    <col min="15945" max="15946" width="12.85546875" style="1" customWidth="1"/>
    <col min="15947" max="15953" width="5.42578125" style="1" customWidth="1"/>
    <col min="15954" max="15955" width="8.42578125" style="1" customWidth="1"/>
    <col min="15956" max="15965" width="8" style="1" customWidth="1"/>
    <col min="15966" max="15966" width="8.85546875" style="1"/>
    <col min="15967" max="15967" width="10.140625" style="1" customWidth="1"/>
    <col min="15968" max="15973" width="7.85546875" style="1" customWidth="1"/>
    <col min="15974" max="16384" width="8.85546875" style="1"/>
  </cols>
  <sheetData>
    <row r="1" spans="1:116" ht="15" customHeight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41" t="s">
        <v>0</v>
      </c>
      <c r="AI1" s="141"/>
      <c r="AJ1" s="141"/>
      <c r="AK1" s="141"/>
    </row>
    <row r="2" spans="1:116" ht="28.5" customHeight="1"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41"/>
      <c r="AI2" s="141"/>
      <c r="AJ2" s="141"/>
      <c r="AK2" s="141"/>
    </row>
    <row r="3" spans="1:116" s="7" customFormat="1" ht="28.5" customHeight="1">
      <c r="A3" s="170" t="s">
        <v>248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</row>
    <row r="4" spans="1:116" s="7" customFormat="1" ht="28.5" customHeight="1">
      <c r="A4" s="5"/>
      <c r="B4" s="5"/>
      <c r="C4" s="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</row>
    <row r="5" spans="1:116" ht="21" customHeight="1">
      <c r="A5" s="123" t="s">
        <v>1</v>
      </c>
      <c r="B5" s="126" t="s">
        <v>2</v>
      </c>
      <c r="C5" s="126" t="s">
        <v>3</v>
      </c>
      <c r="D5" s="129" t="s">
        <v>4</v>
      </c>
      <c r="E5" s="130" t="s"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2"/>
    </row>
    <row r="6" spans="1:116" ht="21" customHeight="1">
      <c r="A6" s="124"/>
      <c r="B6" s="127"/>
      <c r="C6" s="127"/>
      <c r="D6" s="129"/>
      <c r="E6" s="133" t="s">
        <v>6</v>
      </c>
      <c r="F6" s="136" t="s">
        <v>7</v>
      </c>
      <c r="G6" s="136" t="s">
        <v>8</v>
      </c>
      <c r="H6" s="139" t="s">
        <v>9</v>
      </c>
      <c r="I6" s="140"/>
      <c r="J6" s="140"/>
      <c r="K6" s="140"/>
      <c r="L6" s="140"/>
      <c r="M6" s="140"/>
      <c r="N6" s="140"/>
      <c r="O6" s="140"/>
      <c r="P6" s="140"/>
      <c r="Q6" s="139" t="s">
        <v>10</v>
      </c>
      <c r="R6" s="140"/>
      <c r="S6" s="140"/>
      <c r="T6" s="140"/>
      <c r="U6" s="140"/>
      <c r="V6" s="140"/>
      <c r="W6" s="140"/>
      <c r="X6" s="140"/>
      <c r="Y6" s="140"/>
      <c r="Z6" s="156" t="s">
        <v>11</v>
      </c>
      <c r="AA6" s="157"/>
      <c r="AB6" s="158"/>
      <c r="AC6" s="150" t="s">
        <v>12</v>
      </c>
      <c r="AD6" s="162"/>
      <c r="AE6" s="162"/>
      <c r="AF6" s="162"/>
      <c r="AG6" s="162"/>
      <c r="AH6" s="163"/>
      <c r="AI6" s="164" t="s">
        <v>13</v>
      </c>
      <c r="AJ6" s="165"/>
      <c r="AK6" s="166"/>
    </row>
    <row r="7" spans="1:116" ht="18.75" customHeight="1">
      <c r="A7" s="124"/>
      <c r="B7" s="127"/>
      <c r="C7" s="127"/>
      <c r="D7" s="129"/>
      <c r="E7" s="134"/>
      <c r="F7" s="137"/>
      <c r="G7" s="137"/>
      <c r="H7" s="133" t="s">
        <v>6</v>
      </c>
      <c r="I7" s="136" t="s">
        <v>7</v>
      </c>
      <c r="J7" s="136" t="s">
        <v>14</v>
      </c>
      <c r="K7" s="139" t="s">
        <v>15</v>
      </c>
      <c r="L7" s="140"/>
      <c r="M7" s="140"/>
      <c r="N7" s="139" t="s">
        <v>16</v>
      </c>
      <c r="O7" s="140"/>
      <c r="P7" s="140"/>
      <c r="Q7" s="136" t="s">
        <v>17</v>
      </c>
      <c r="R7" s="136" t="s">
        <v>7</v>
      </c>
      <c r="S7" s="136" t="s">
        <v>8</v>
      </c>
      <c r="T7" s="139" t="s">
        <v>18</v>
      </c>
      <c r="U7" s="140"/>
      <c r="V7" s="140"/>
      <c r="W7" s="139" t="s">
        <v>19</v>
      </c>
      <c r="X7" s="140"/>
      <c r="Y7" s="140"/>
      <c r="Z7" s="159"/>
      <c r="AA7" s="160"/>
      <c r="AB7" s="161"/>
      <c r="AC7" s="155" t="s">
        <v>6</v>
      </c>
      <c r="AD7" s="148" t="s">
        <v>7</v>
      </c>
      <c r="AE7" s="148" t="s">
        <v>8</v>
      </c>
      <c r="AF7" s="149" t="s">
        <v>20</v>
      </c>
      <c r="AG7" s="150"/>
      <c r="AH7" s="151"/>
      <c r="AI7" s="167"/>
      <c r="AJ7" s="168"/>
      <c r="AK7" s="169"/>
    </row>
    <row r="8" spans="1:116" s="12" customFormat="1" ht="21" customHeight="1">
      <c r="A8" s="124"/>
      <c r="B8" s="127"/>
      <c r="C8" s="127"/>
      <c r="D8" s="129"/>
      <c r="E8" s="134"/>
      <c r="F8" s="137"/>
      <c r="G8" s="137"/>
      <c r="H8" s="134"/>
      <c r="I8" s="137"/>
      <c r="J8" s="137"/>
      <c r="K8" s="133" t="s">
        <v>6</v>
      </c>
      <c r="L8" s="136" t="s">
        <v>7</v>
      </c>
      <c r="M8" s="136" t="s">
        <v>8</v>
      </c>
      <c r="N8" s="133" t="s">
        <v>6</v>
      </c>
      <c r="O8" s="136" t="s">
        <v>7</v>
      </c>
      <c r="P8" s="136" t="s">
        <v>8</v>
      </c>
      <c r="Q8" s="137"/>
      <c r="R8" s="137"/>
      <c r="S8" s="137"/>
      <c r="T8" s="133" t="s">
        <v>6</v>
      </c>
      <c r="U8" s="136" t="s">
        <v>7</v>
      </c>
      <c r="V8" s="136" t="s">
        <v>8</v>
      </c>
      <c r="W8" s="133" t="s">
        <v>6</v>
      </c>
      <c r="X8" s="136" t="s">
        <v>7</v>
      </c>
      <c r="Y8" s="136" t="s">
        <v>8</v>
      </c>
      <c r="Z8" s="136" t="s">
        <v>6</v>
      </c>
      <c r="AA8" s="136" t="s">
        <v>7</v>
      </c>
      <c r="AB8" s="142" t="s">
        <v>8</v>
      </c>
      <c r="AC8" s="155"/>
      <c r="AD8" s="148"/>
      <c r="AE8" s="148"/>
      <c r="AF8" s="152"/>
      <c r="AG8" s="153"/>
      <c r="AH8" s="154"/>
      <c r="AI8" s="167"/>
      <c r="AJ8" s="168"/>
      <c r="AK8" s="16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1:116" ht="21" customHeight="1">
      <c r="A9" s="124"/>
      <c r="B9" s="127"/>
      <c r="C9" s="127"/>
      <c r="D9" s="129"/>
      <c r="E9" s="134"/>
      <c r="F9" s="137"/>
      <c r="G9" s="137"/>
      <c r="H9" s="134"/>
      <c r="I9" s="137"/>
      <c r="J9" s="137"/>
      <c r="K9" s="134"/>
      <c r="L9" s="137"/>
      <c r="M9" s="137"/>
      <c r="N9" s="134"/>
      <c r="O9" s="137"/>
      <c r="P9" s="137"/>
      <c r="Q9" s="137"/>
      <c r="R9" s="137"/>
      <c r="S9" s="137"/>
      <c r="T9" s="134"/>
      <c r="U9" s="137"/>
      <c r="V9" s="137"/>
      <c r="W9" s="134"/>
      <c r="X9" s="137"/>
      <c r="Y9" s="137"/>
      <c r="Z9" s="137"/>
      <c r="AA9" s="137"/>
      <c r="AB9" s="143"/>
      <c r="AC9" s="155"/>
      <c r="AD9" s="148"/>
      <c r="AE9" s="148"/>
      <c r="AF9" s="145" t="s">
        <v>6</v>
      </c>
      <c r="AG9" s="147" t="s">
        <v>7</v>
      </c>
      <c r="AH9" s="147" t="s">
        <v>8</v>
      </c>
      <c r="AI9" s="145" t="s">
        <v>6</v>
      </c>
      <c r="AJ9" s="147" t="s">
        <v>7</v>
      </c>
      <c r="AK9" s="147" t="s">
        <v>8</v>
      </c>
    </row>
    <row r="10" spans="1:116" ht="31.5" customHeight="1">
      <c r="A10" s="125"/>
      <c r="B10" s="128"/>
      <c r="C10" s="128"/>
      <c r="D10" s="129"/>
      <c r="E10" s="135"/>
      <c r="F10" s="138"/>
      <c r="G10" s="138"/>
      <c r="H10" s="135"/>
      <c r="I10" s="138"/>
      <c r="J10" s="138"/>
      <c r="K10" s="135"/>
      <c r="L10" s="138"/>
      <c r="M10" s="138"/>
      <c r="N10" s="135"/>
      <c r="O10" s="138"/>
      <c r="P10" s="138"/>
      <c r="Q10" s="138"/>
      <c r="R10" s="138"/>
      <c r="S10" s="138"/>
      <c r="T10" s="135"/>
      <c r="U10" s="138"/>
      <c r="V10" s="138"/>
      <c r="W10" s="135"/>
      <c r="X10" s="138"/>
      <c r="Y10" s="138"/>
      <c r="Z10" s="138"/>
      <c r="AA10" s="138"/>
      <c r="AB10" s="144"/>
      <c r="AC10" s="155"/>
      <c r="AD10" s="148"/>
      <c r="AE10" s="148"/>
      <c r="AF10" s="146"/>
      <c r="AG10" s="146"/>
      <c r="AH10" s="146"/>
      <c r="AI10" s="146"/>
      <c r="AJ10" s="146"/>
      <c r="AK10" s="146"/>
    </row>
    <row r="11" spans="1:116" ht="14.25" customHeight="1">
      <c r="A11" s="13" t="s">
        <v>21</v>
      </c>
      <c r="B11" s="13" t="s">
        <v>22</v>
      </c>
      <c r="C11" s="9" t="s">
        <v>23</v>
      </c>
      <c r="D11" s="13" t="s">
        <v>24</v>
      </c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4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4">
        <v>31</v>
      </c>
      <c r="AJ11" s="14">
        <v>32</v>
      </c>
      <c r="AK11" s="14">
        <v>33</v>
      </c>
    </row>
    <row r="12" spans="1:116" s="18" customFormat="1" ht="18" customHeight="1">
      <c r="A12" s="171" t="s">
        <v>25</v>
      </c>
      <c r="B12" s="171"/>
      <c r="C12" s="171"/>
      <c r="D12" s="15">
        <v>1</v>
      </c>
      <c r="E12" s="16">
        <f>+E13+E14+E25+E26+E29+E39+E41+E45+E66+E71+E73+E80+E88+E116+E117+E125</f>
        <v>8946</v>
      </c>
      <c r="F12" s="16">
        <f t="shared" ref="F12:AK12" si="0">+F13+F14+F25+F26+F29+F39+F41+F45+F66+F71+F73+F80+F88+F116+F117+F125</f>
        <v>5762</v>
      </c>
      <c r="G12" s="16">
        <f t="shared" si="0"/>
        <v>3184</v>
      </c>
      <c r="H12" s="16">
        <f t="shared" si="0"/>
        <v>607</v>
      </c>
      <c r="I12" s="16">
        <f t="shared" si="0"/>
        <v>356</v>
      </c>
      <c r="J12" s="16">
        <f t="shared" si="0"/>
        <v>251</v>
      </c>
      <c r="K12" s="16">
        <f t="shared" si="0"/>
        <v>606</v>
      </c>
      <c r="L12" s="16">
        <f t="shared" si="0"/>
        <v>356</v>
      </c>
      <c r="M12" s="16">
        <f t="shared" si="0"/>
        <v>250</v>
      </c>
      <c r="N12" s="16">
        <f t="shared" si="0"/>
        <v>1</v>
      </c>
      <c r="O12" s="16">
        <f t="shared" si="0"/>
        <v>0</v>
      </c>
      <c r="P12" s="16">
        <f t="shared" si="0"/>
        <v>1</v>
      </c>
      <c r="Q12" s="16">
        <f t="shared" si="0"/>
        <v>7673</v>
      </c>
      <c r="R12" s="16">
        <f t="shared" si="0"/>
        <v>5076</v>
      </c>
      <c r="S12" s="16">
        <f t="shared" si="0"/>
        <v>2597</v>
      </c>
      <c r="T12" s="16">
        <f t="shared" si="0"/>
        <v>55</v>
      </c>
      <c r="U12" s="16">
        <f t="shared" si="0"/>
        <v>16</v>
      </c>
      <c r="V12" s="16">
        <f t="shared" si="0"/>
        <v>39</v>
      </c>
      <c r="W12" s="16">
        <f t="shared" si="0"/>
        <v>7618</v>
      </c>
      <c r="X12" s="16">
        <f t="shared" si="0"/>
        <v>5060</v>
      </c>
      <c r="Y12" s="16">
        <f t="shared" si="0"/>
        <v>2558</v>
      </c>
      <c r="Z12" s="16">
        <f t="shared" si="0"/>
        <v>666</v>
      </c>
      <c r="AA12" s="16">
        <f t="shared" si="0"/>
        <v>330</v>
      </c>
      <c r="AB12" s="16">
        <f t="shared" si="0"/>
        <v>336</v>
      </c>
      <c r="AC12" s="16">
        <f t="shared" si="0"/>
        <v>2478</v>
      </c>
      <c r="AD12" s="16">
        <f t="shared" si="0"/>
        <v>1572</v>
      </c>
      <c r="AE12" s="16">
        <f t="shared" si="0"/>
        <v>920</v>
      </c>
      <c r="AF12" s="16">
        <f t="shared" si="0"/>
        <v>1548</v>
      </c>
      <c r="AG12" s="16">
        <f t="shared" si="0"/>
        <v>989</v>
      </c>
      <c r="AH12" s="16">
        <f t="shared" si="0"/>
        <v>572</v>
      </c>
      <c r="AI12" s="16">
        <f t="shared" si="0"/>
        <v>1321</v>
      </c>
      <c r="AJ12" s="16">
        <f t="shared" si="0"/>
        <v>817</v>
      </c>
      <c r="AK12" s="16">
        <f t="shared" si="0"/>
        <v>504</v>
      </c>
      <c r="AL12" s="17"/>
      <c r="AM12" s="58"/>
      <c r="AN12" s="58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</row>
    <row r="13" spans="1:116" s="25" customFormat="1" ht="18" customHeight="1">
      <c r="A13" s="19" t="s">
        <v>26</v>
      </c>
      <c r="B13" s="20"/>
      <c r="C13" s="21"/>
      <c r="D13" s="22">
        <v>2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</row>
    <row r="14" spans="1:116" s="29" customFormat="1" ht="18" customHeight="1">
      <c r="A14" s="19" t="s">
        <v>27</v>
      </c>
      <c r="B14" s="20"/>
      <c r="C14" s="21"/>
      <c r="D14" s="26">
        <v>3</v>
      </c>
      <c r="E14" s="27">
        <f>SUM(E15:E24)</f>
        <v>644</v>
      </c>
      <c r="F14" s="27">
        <f t="shared" ref="F14:AK14" si="1">SUM(F15:F24)</f>
        <v>306</v>
      </c>
      <c r="G14" s="27">
        <f t="shared" si="1"/>
        <v>338</v>
      </c>
      <c r="H14" s="27">
        <f t="shared" si="1"/>
        <v>9</v>
      </c>
      <c r="I14" s="27">
        <f t="shared" si="1"/>
        <v>4</v>
      </c>
      <c r="J14" s="27">
        <f t="shared" si="1"/>
        <v>5</v>
      </c>
      <c r="K14" s="27">
        <f t="shared" si="1"/>
        <v>9</v>
      </c>
      <c r="L14" s="27">
        <f t="shared" si="1"/>
        <v>4</v>
      </c>
      <c r="M14" s="27">
        <f t="shared" si="1"/>
        <v>5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635</v>
      </c>
      <c r="R14" s="27">
        <f t="shared" si="1"/>
        <v>302</v>
      </c>
      <c r="S14" s="27">
        <f t="shared" si="1"/>
        <v>333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635</v>
      </c>
      <c r="X14" s="27">
        <f t="shared" si="1"/>
        <v>302</v>
      </c>
      <c r="Y14" s="27">
        <f t="shared" si="1"/>
        <v>333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160</v>
      </c>
      <c r="AD14" s="27">
        <f t="shared" si="1"/>
        <v>87</v>
      </c>
      <c r="AE14" s="27">
        <f t="shared" si="1"/>
        <v>73</v>
      </c>
      <c r="AF14" s="27">
        <f t="shared" si="1"/>
        <v>99</v>
      </c>
      <c r="AG14" s="27">
        <f t="shared" si="1"/>
        <v>57</v>
      </c>
      <c r="AH14" s="27">
        <f t="shared" si="1"/>
        <v>42</v>
      </c>
      <c r="AI14" s="27">
        <f t="shared" si="1"/>
        <v>94</v>
      </c>
      <c r="AJ14" s="27">
        <f t="shared" si="1"/>
        <v>43</v>
      </c>
      <c r="AK14" s="27">
        <f t="shared" si="1"/>
        <v>51</v>
      </c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</row>
    <row r="15" spans="1:116" ht="18" customHeight="1">
      <c r="A15" s="30" t="s">
        <v>28</v>
      </c>
      <c r="B15" s="31" t="s">
        <v>29</v>
      </c>
      <c r="C15" s="32" t="s">
        <v>30</v>
      </c>
      <c r="D15" s="33">
        <v>4</v>
      </c>
      <c r="E15" s="34">
        <v>16</v>
      </c>
      <c r="F15" s="34">
        <v>5</v>
      </c>
      <c r="G15" s="34">
        <v>11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16</v>
      </c>
      <c r="R15" s="34">
        <v>5</v>
      </c>
      <c r="S15" s="34">
        <v>11</v>
      </c>
      <c r="T15" s="34">
        <v>0</v>
      </c>
      <c r="U15" s="34">
        <v>0</v>
      </c>
      <c r="V15" s="34">
        <v>0</v>
      </c>
      <c r="W15" s="34">
        <v>16</v>
      </c>
      <c r="X15" s="34">
        <v>5</v>
      </c>
      <c r="Y15" s="34">
        <v>11</v>
      </c>
      <c r="Z15" s="34">
        <v>0</v>
      </c>
      <c r="AA15" s="34">
        <v>0</v>
      </c>
      <c r="AB15" s="34">
        <v>0</v>
      </c>
      <c r="AC15" s="34">
        <v>6</v>
      </c>
      <c r="AD15" s="34">
        <v>3</v>
      </c>
      <c r="AE15" s="34">
        <v>3</v>
      </c>
      <c r="AF15" s="34">
        <v>5</v>
      </c>
      <c r="AG15" s="34">
        <v>2</v>
      </c>
      <c r="AH15" s="34">
        <v>3</v>
      </c>
      <c r="AI15" s="34">
        <v>5</v>
      </c>
      <c r="AJ15" s="34">
        <v>0</v>
      </c>
      <c r="AK15" s="34">
        <v>5</v>
      </c>
    </row>
    <row r="16" spans="1:116" ht="18" customHeight="1">
      <c r="A16" s="30" t="s">
        <v>28</v>
      </c>
      <c r="B16" s="35" t="s">
        <v>31</v>
      </c>
      <c r="C16" s="35" t="s">
        <v>32</v>
      </c>
      <c r="D16" s="33">
        <v>5</v>
      </c>
      <c r="E16" s="34">
        <v>84</v>
      </c>
      <c r="F16" s="34">
        <v>32</v>
      </c>
      <c r="G16" s="34">
        <v>52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84</v>
      </c>
      <c r="R16" s="34">
        <v>32</v>
      </c>
      <c r="S16" s="34">
        <v>52</v>
      </c>
      <c r="T16" s="34">
        <v>0</v>
      </c>
      <c r="U16" s="34">
        <v>0</v>
      </c>
      <c r="V16" s="34">
        <v>0</v>
      </c>
      <c r="W16" s="34">
        <v>84</v>
      </c>
      <c r="X16" s="34">
        <v>32</v>
      </c>
      <c r="Y16" s="34">
        <v>52</v>
      </c>
      <c r="Z16" s="34">
        <v>0</v>
      </c>
      <c r="AA16" s="34">
        <v>0</v>
      </c>
      <c r="AB16" s="34">
        <v>0</v>
      </c>
      <c r="AC16" s="34">
        <v>1</v>
      </c>
      <c r="AD16" s="34">
        <v>0</v>
      </c>
      <c r="AE16" s="34">
        <v>1</v>
      </c>
      <c r="AF16" s="34">
        <v>0</v>
      </c>
      <c r="AG16" s="34">
        <v>0</v>
      </c>
      <c r="AH16" s="34">
        <v>0</v>
      </c>
      <c r="AI16" s="34">
        <v>13</v>
      </c>
      <c r="AJ16" s="34">
        <v>5</v>
      </c>
      <c r="AK16" s="34">
        <v>8</v>
      </c>
    </row>
    <row r="17" spans="1:116" ht="18" customHeight="1">
      <c r="A17" s="30" t="s">
        <v>28</v>
      </c>
      <c r="B17" s="31" t="s">
        <v>33</v>
      </c>
      <c r="C17" s="32" t="s">
        <v>34</v>
      </c>
      <c r="D17" s="33">
        <v>6</v>
      </c>
      <c r="E17" s="34">
        <v>46</v>
      </c>
      <c r="F17" s="34">
        <v>21</v>
      </c>
      <c r="G17" s="34">
        <v>25</v>
      </c>
      <c r="H17" s="34">
        <v>9</v>
      </c>
      <c r="I17" s="34">
        <v>4</v>
      </c>
      <c r="J17" s="34">
        <v>5</v>
      </c>
      <c r="K17" s="34">
        <v>9</v>
      </c>
      <c r="L17" s="34">
        <v>4</v>
      </c>
      <c r="M17" s="34">
        <v>5</v>
      </c>
      <c r="N17" s="34">
        <v>0</v>
      </c>
      <c r="O17" s="34">
        <v>0</v>
      </c>
      <c r="P17" s="34">
        <v>0</v>
      </c>
      <c r="Q17" s="34">
        <v>37</v>
      </c>
      <c r="R17" s="34">
        <v>17</v>
      </c>
      <c r="S17" s="34">
        <v>20</v>
      </c>
      <c r="T17" s="34">
        <v>0</v>
      </c>
      <c r="U17" s="34">
        <v>0</v>
      </c>
      <c r="V17" s="34">
        <v>0</v>
      </c>
      <c r="W17" s="34">
        <v>37</v>
      </c>
      <c r="X17" s="34">
        <v>17</v>
      </c>
      <c r="Y17" s="34">
        <v>20</v>
      </c>
      <c r="Z17" s="34">
        <v>0</v>
      </c>
      <c r="AA17" s="34">
        <v>0</v>
      </c>
      <c r="AB17" s="34">
        <v>0</v>
      </c>
      <c r="AC17" s="34">
        <v>15</v>
      </c>
      <c r="AD17" s="34">
        <v>13</v>
      </c>
      <c r="AE17" s="34">
        <v>2</v>
      </c>
      <c r="AF17" s="34">
        <v>9</v>
      </c>
      <c r="AG17" s="34">
        <v>8</v>
      </c>
      <c r="AH17" s="34">
        <v>1</v>
      </c>
      <c r="AI17" s="34">
        <v>14</v>
      </c>
      <c r="AJ17" s="34">
        <v>1</v>
      </c>
      <c r="AK17" s="34">
        <v>13</v>
      </c>
    </row>
    <row r="18" spans="1:116" ht="18" customHeight="1">
      <c r="A18" s="30" t="s">
        <v>28</v>
      </c>
      <c r="B18" s="31" t="s">
        <v>35</v>
      </c>
      <c r="C18" s="32" t="s">
        <v>36</v>
      </c>
      <c r="D18" s="33">
        <v>7</v>
      </c>
      <c r="E18" s="34">
        <v>17</v>
      </c>
      <c r="F18" s="34">
        <v>14</v>
      </c>
      <c r="G18" s="34">
        <v>3</v>
      </c>
      <c r="H18" s="34">
        <v>0</v>
      </c>
      <c r="I18" s="34">
        <v>0</v>
      </c>
      <c r="J18" s="34">
        <v>0</v>
      </c>
      <c r="K18" s="34">
        <v>0</v>
      </c>
      <c r="L18" s="34"/>
      <c r="M18" s="34"/>
      <c r="N18" s="34">
        <v>0</v>
      </c>
      <c r="O18" s="34"/>
      <c r="P18" s="34"/>
      <c r="Q18" s="34">
        <v>17</v>
      </c>
      <c r="R18" s="34">
        <v>14</v>
      </c>
      <c r="S18" s="34">
        <v>3</v>
      </c>
      <c r="T18" s="34">
        <v>0</v>
      </c>
      <c r="U18" s="34"/>
      <c r="V18" s="34"/>
      <c r="W18" s="34">
        <v>17</v>
      </c>
      <c r="X18" s="34">
        <v>14</v>
      </c>
      <c r="Y18" s="34">
        <v>3</v>
      </c>
      <c r="Z18" s="34">
        <v>0</v>
      </c>
      <c r="AA18" s="34"/>
      <c r="AB18" s="34"/>
      <c r="AC18" s="34">
        <v>12</v>
      </c>
      <c r="AD18" s="34">
        <v>10</v>
      </c>
      <c r="AE18" s="34">
        <v>2</v>
      </c>
      <c r="AF18" s="34">
        <v>6</v>
      </c>
      <c r="AG18" s="34">
        <v>4</v>
      </c>
      <c r="AH18" s="34">
        <v>2</v>
      </c>
      <c r="AI18" s="34">
        <v>5</v>
      </c>
      <c r="AJ18" s="34">
        <v>4</v>
      </c>
      <c r="AK18" s="34">
        <v>1</v>
      </c>
    </row>
    <row r="19" spans="1:116" ht="18" customHeight="1">
      <c r="A19" s="30" t="s">
        <v>28</v>
      </c>
      <c r="B19" s="31" t="s">
        <v>37</v>
      </c>
      <c r="C19" s="32" t="s">
        <v>38</v>
      </c>
      <c r="D19" s="33">
        <v>8</v>
      </c>
      <c r="E19" s="34">
        <v>11</v>
      </c>
      <c r="F19" s="34">
        <v>10</v>
      </c>
      <c r="G19" s="34">
        <v>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11</v>
      </c>
      <c r="R19" s="34">
        <v>10</v>
      </c>
      <c r="S19" s="34">
        <v>1</v>
      </c>
      <c r="T19" s="34">
        <v>0</v>
      </c>
      <c r="U19" s="34">
        <v>0</v>
      </c>
      <c r="V19" s="34">
        <v>0</v>
      </c>
      <c r="W19" s="34">
        <v>11</v>
      </c>
      <c r="X19" s="34">
        <v>10</v>
      </c>
      <c r="Y19" s="34">
        <v>1</v>
      </c>
      <c r="Z19" s="34">
        <v>0</v>
      </c>
      <c r="AA19" s="34">
        <v>0</v>
      </c>
      <c r="AB19" s="34">
        <v>0</v>
      </c>
      <c r="AC19" s="34">
        <v>7</v>
      </c>
      <c r="AD19" s="34">
        <v>7</v>
      </c>
      <c r="AE19" s="34">
        <v>0</v>
      </c>
      <c r="AF19" s="34">
        <v>7</v>
      </c>
      <c r="AG19" s="34">
        <v>7</v>
      </c>
      <c r="AH19" s="34">
        <v>0</v>
      </c>
      <c r="AI19" s="34">
        <v>0</v>
      </c>
      <c r="AJ19" s="34">
        <v>0</v>
      </c>
      <c r="AK19" s="34">
        <v>0</v>
      </c>
    </row>
    <row r="20" spans="1:116" ht="18" customHeight="1">
      <c r="A20" s="30" t="s">
        <v>28</v>
      </c>
      <c r="B20" s="32" t="s">
        <v>39</v>
      </c>
      <c r="C20" s="32" t="s">
        <v>40</v>
      </c>
      <c r="D20" s="33">
        <v>9</v>
      </c>
      <c r="E20" s="34">
        <v>19</v>
      </c>
      <c r="F20" s="34">
        <v>16</v>
      </c>
      <c r="G20" s="34">
        <v>3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19</v>
      </c>
      <c r="R20" s="34">
        <v>16</v>
      </c>
      <c r="S20" s="34">
        <v>3</v>
      </c>
      <c r="T20" s="34">
        <v>0</v>
      </c>
      <c r="U20" s="34">
        <v>0</v>
      </c>
      <c r="V20" s="34">
        <v>0</v>
      </c>
      <c r="W20" s="34">
        <v>19</v>
      </c>
      <c r="X20" s="34">
        <v>16</v>
      </c>
      <c r="Y20" s="34">
        <v>3</v>
      </c>
      <c r="Z20" s="34">
        <v>0</v>
      </c>
      <c r="AA20" s="34">
        <v>0</v>
      </c>
      <c r="AB20" s="34">
        <v>0</v>
      </c>
      <c r="AC20" s="34">
        <v>8</v>
      </c>
      <c r="AD20" s="34">
        <v>6</v>
      </c>
      <c r="AE20" s="34">
        <v>2</v>
      </c>
      <c r="AF20" s="34">
        <v>4</v>
      </c>
      <c r="AG20" s="34">
        <v>4</v>
      </c>
      <c r="AH20" s="34">
        <v>0</v>
      </c>
      <c r="AI20" s="34">
        <v>2</v>
      </c>
      <c r="AJ20" s="34">
        <v>1</v>
      </c>
      <c r="AK20" s="34">
        <v>1</v>
      </c>
    </row>
    <row r="21" spans="1:116" ht="18" customHeight="1">
      <c r="A21" s="30" t="s">
        <v>28</v>
      </c>
      <c r="B21" s="31" t="s">
        <v>41</v>
      </c>
      <c r="C21" s="32" t="s">
        <v>42</v>
      </c>
      <c r="D21" s="33">
        <v>10</v>
      </c>
      <c r="E21" s="34">
        <v>11</v>
      </c>
      <c r="F21" s="34">
        <v>6</v>
      </c>
      <c r="G21" s="34">
        <v>5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11</v>
      </c>
      <c r="R21" s="34">
        <v>6</v>
      </c>
      <c r="S21" s="34">
        <v>5</v>
      </c>
      <c r="T21" s="34">
        <v>0</v>
      </c>
      <c r="U21" s="34">
        <v>0</v>
      </c>
      <c r="V21" s="34">
        <v>0</v>
      </c>
      <c r="W21" s="34">
        <v>11</v>
      </c>
      <c r="X21" s="34">
        <v>6</v>
      </c>
      <c r="Y21" s="34">
        <v>5</v>
      </c>
      <c r="Z21" s="34">
        <v>0</v>
      </c>
      <c r="AA21" s="34">
        <v>0</v>
      </c>
      <c r="AB21" s="34">
        <v>0</v>
      </c>
      <c r="AC21" s="34">
        <v>5</v>
      </c>
      <c r="AD21" s="34">
        <v>1</v>
      </c>
      <c r="AE21" s="34">
        <v>4</v>
      </c>
      <c r="AF21" s="34">
        <v>5</v>
      </c>
      <c r="AG21" s="34">
        <v>1</v>
      </c>
      <c r="AH21" s="34">
        <v>4</v>
      </c>
      <c r="AI21" s="34">
        <v>2</v>
      </c>
      <c r="AJ21" s="34">
        <v>2</v>
      </c>
      <c r="AK21" s="34">
        <v>0</v>
      </c>
    </row>
    <row r="22" spans="1:116" ht="25.5">
      <c r="A22" s="30" t="s">
        <v>28</v>
      </c>
      <c r="B22" s="31" t="s">
        <v>43</v>
      </c>
      <c r="C22" s="32" t="s">
        <v>44</v>
      </c>
      <c r="D22" s="33">
        <v>11</v>
      </c>
      <c r="E22" s="34">
        <v>16</v>
      </c>
      <c r="F22" s="34">
        <v>10</v>
      </c>
      <c r="G22" s="34">
        <v>6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16</v>
      </c>
      <c r="R22" s="34">
        <v>10</v>
      </c>
      <c r="S22" s="34">
        <v>6</v>
      </c>
      <c r="T22" s="34">
        <v>0</v>
      </c>
      <c r="U22" s="34">
        <v>0</v>
      </c>
      <c r="V22" s="34">
        <v>0</v>
      </c>
      <c r="W22" s="34">
        <v>16</v>
      </c>
      <c r="X22" s="34">
        <v>10</v>
      </c>
      <c r="Y22" s="34">
        <v>6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10</v>
      </c>
      <c r="AJ22" s="34">
        <v>8</v>
      </c>
      <c r="AK22" s="34">
        <v>2</v>
      </c>
    </row>
    <row r="23" spans="1:116" ht="18" customHeight="1">
      <c r="A23" s="30" t="s">
        <v>28</v>
      </c>
      <c r="B23" s="36" t="s">
        <v>45</v>
      </c>
      <c r="C23" s="37" t="s">
        <v>46</v>
      </c>
      <c r="D23" s="33">
        <v>12</v>
      </c>
      <c r="E23" s="34">
        <v>61</v>
      </c>
      <c r="F23" s="34">
        <v>7</v>
      </c>
      <c r="G23" s="34">
        <v>54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61</v>
      </c>
      <c r="R23" s="34">
        <v>7</v>
      </c>
      <c r="S23" s="34">
        <v>54</v>
      </c>
      <c r="T23" s="34">
        <v>0</v>
      </c>
      <c r="U23" s="34">
        <v>0</v>
      </c>
      <c r="V23" s="34">
        <v>0</v>
      </c>
      <c r="W23" s="34">
        <v>61</v>
      </c>
      <c r="X23" s="34">
        <v>7</v>
      </c>
      <c r="Y23" s="34">
        <v>54</v>
      </c>
      <c r="Z23" s="34">
        <v>0</v>
      </c>
      <c r="AA23" s="34">
        <v>0</v>
      </c>
      <c r="AB23" s="34">
        <v>0</v>
      </c>
      <c r="AC23" s="34">
        <v>23</v>
      </c>
      <c r="AD23" s="34">
        <v>4</v>
      </c>
      <c r="AE23" s="34">
        <v>19</v>
      </c>
      <c r="AF23" s="34">
        <v>15</v>
      </c>
      <c r="AG23" s="34">
        <v>2</v>
      </c>
      <c r="AH23" s="34">
        <v>13</v>
      </c>
      <c r="AI23" s="34">
        <v>7</v>
      </c>
      <c r="AJ23" s="34">
        <v>1</v>
      </c>
      <c r="AK23" s="34">
        <v>6</v>
      </c>
    </row>
    <row r="24" spans="1:116" ht="18" customHeight="1">
      <c r="A24" s="30" t="s">
        <v>28</v>
      </c>
      <c r="B24" s="31" t="s">
        <v>47</v>
      </c>
      <c r="C24" s="32" t="s">
        <v>48</v>
      </c>
      <c r="D24" s="33">
        <v>13</v>
      </c>
      <c r="E24" s="34">
        <v>363</v>
      </c>
      <c r="F24" s="34">
        <v>185</v>
      </c>
      <c r="G24" s="34">
        <v>178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363</v>
      </c>
      <c r="R24" s="34">
        <v>185</v>
      </c>
      <c r="S24" s="34">
        <v>178</v>
      </c>
      <c r="T24" s="34">
        <v>0</v>
      </c>
      <c r="U24" s="34">
        <v>0</v>
      </c>
      <c r="V24" s="34">
        <v>0</v>
      </c>
      <c r="W24" s="34">
        <v>363</v>
      </c>
      <c r="X24" s="34">
        <v>185</v>
      </c>
      <c r="Y24" s="34">
        <v>178</v>
      </c>
      <c r="Z24" s="34">
        <v>0</v>
      </c>
      <c r="AA24" s="34">
        <v>0</v>
      </c>
      <c r="AB24" s="34">
        <v>0</v>
      </c>
      <c r="AC24" s="34">
        <v>83</v>
      </c>
      <c r="AD24" s="34">
        <v>43</v>
      </c>
      <c r="AE24" s="34">
        <v>40</v>
      </c>
      <c r="AF24" s="34">
        <v>48</v>
      </c>
      <c r="AG24" s="34">
        <v>29</v>
      </c>
      <c r="AH24" s="34">
        <v>19</v>
      </c>
      <c r="AI24" s="34">
        <v>36</v>
      </c>
      <c r="AJ24" s="34">
        <v>21</v>
      </c>
      <c r="AK24" s="34">
        <v>15</v>
      </c>
    </row>
    <row r="25" spans="1:116" s="39" customFormat="1" ht="18" customHeight="1">
      <c r="A25" s="38" t="s">
        <v>49</v>
      </c>
      <c r="B25" s="19"/>
      <c r="C25" s="21"/>
      <c r="D25" s="26">
        <v>14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</row>
    <row r="26" spans="1:116" s="39" customFormat="1" ht="18" customHeight="1">
      <c r="A26" s="19" t="s">
        <v>50</v>
      </c>
      <c r="B26" s="20"/>
      <c r="C26" s="21"/>
      <c r="D26" s="26">
        <v>15</v>
      </c>
      <c r="E26" s="27">
        <f>+E27+E28</f>
        <v>47</v>
      </c>
      <c r="F26" s="27">
        <f t="shared" ref="F26:AK26" si="2">+F27+F28</f>
        <v>7</v>
      </c>
      <c r="G26" s="27">
        <f t="shared" si="2"/>
        <v>40</v>
      </c>
      <c r="H26" s="27">
        <f t="shared" si="2"/>
        <v>30</v>
      </c>
      <c r="I26" s="27">
        <f t="shared" si="2"/>
        <v>7</v>
      </c>
      <c r="J26" s="27">
        <f t="shared" si="2"/>
        <v>23</v>
      </c>
      <c r="K26" s="27">
        <f t="shared" si="2"/>
        <v>30</v>
      </c>
      <c r="L26" s="27">
        <f t="shared" si="2"/>
        <v>7</v>
      </c>
      <c r="M26" s="27">
        <f t="shared" si="2"/>
        <v>23</v>
      </c>
      <c r="N26" s="27">
        <f t="shared" si="2"/>
        <v>0</v>
      </c>
      <c r="O26" s="27">
        <f t="shared" si="2"/>
        <v>0</v>
      </c>
      <c r="P26" s="27">
        <f t="shared" si="2"/>
        <v>0</v>
      </c>
      <c r="Q26" s="27">
        <f t="shared" si="2"/>
        <v>0</v>
      </c>
      <c r="R26" s="27">
        <f t="shared" si="2"/>
        <v>0</v>
      </c>
      <c r="S26" s="27">
        <f t="shared" si="2"/>
        <v>0</v>
      </c>
      <c r="T26" s="27">
        <f t="shared" si="2"/>
        <v>0</v>
      </c>
      <c r="U26" s="27">
        <f t="shared" si="2"/>
        <v>0</v>
      </c>
      <c r="V26" s="27">
        <f t="shared" si="2"/>
        <v>0</v>
      </c>
      <c r="W26" s="27">
        <f t="shared" si="2"/>
        <v>0</v>
      </c>
      <c r="X26" s="27">
        <f t="shared" si="2"/>
        <v>0</v>
      </c>
      <c r="Y26" s="27">
        <f t="shared" si="2"/>
        <v>0</v>
      </c>
      <c r="Z26" s="27">
        <f t="shared" si="2"/>
        <v>17</v>
      </c>
      <c r="AA26" s="27">
        <f t="shared" si="2"/>
        <v>0</v>
      </c>
      <c r="AB26" s="27">
        <f t="shared" si="2"/>
        <v>17</v>
      </c>
      <c r="AC26" s="27">
        <f t="shared" si="2"/>
        <v>18</v>
      </c>
      <c r="AD26" s="27">
        <f t="shared" si="2"/>
        <v>7</v>
      </c>
      <c r="AE26" s="27">
        <f t="shared" si="2"/>
        <v>11</v>
      </c>
      <c r="AF26" s="27">
        <f t="shared" si="2"/>
        <v>17</v>
      </c>
      <c r="AG26" s="27">
        <f t="shared" si="2"/>
        <v>6</v>
      </c>
      <c r="AH26" s="27">
        <f t="shared" si="2"/>
        <v>11</v>
      </c>
      <c r="AI26" s="27">
        <f t="shared" si="2"/>
        <v>0</v>
      </c>
      <c r="AJ26" s="27">
        <f t="shared" si="2"/>
        <v>0</v>
      </c>
      <c r="AK26" s="27">
        <f t="shared" si="2"/>
        <v>0</v>
      </c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</row>
    <row r="27" spans="1:116" ht="25.5">
      <c r="A27" s="31" t="s">
        <v>51</v>
      </c>
      <c r="B27" s="31" t="s">
        <v>52</v>
      </c>
      <c r="C27" s="32" t="s">
        <v>53</v>
      </c>
      <c r="D27" s="33">
        <v>16</v>
      </c>
      <c r="E27" s="34">
        <v>30</v>
      </c>
      <c r="F27" s="34">
        <v>7</v>
      </c>
      <c r="G27" s="34">
        <v>23</v>
      </c>
      <c r="H27" s="34">
        <v>30</v>
      </c>
      <c r="I27" s="34">
        <v>7</v>
      </c>
      <c r="J27" s="34">
        <v>23</v>
      </c>
      <c r="K27" s="34">
        <v>30</v>
      </c>
      <c r="L27" s="34">
        <v>7</v>
      </c>
      <c r="M27" s="34">
        <v>23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18</v>
      </c>
      <c r="AD27" s="34">
        <v>7</v>
      </c>
      <c r="AE27" s="34">
        <v>11</v>
      </c>
      <c r="AF27" s="34">
        <v>17</v>
      </c>
      <c r="AG27" s="34">
        <v>6</v>
      </c>
      <c r="AH27" s="34">
        <v>11</v>
      </c>
      <c r="AI27" s="34">
        <v>0</v>
      </c>
      <c r="AJ27" s="34">
        <v>0</v>
      </c>
      <c r="AK27" s="34">
        <v>0</v>
      </c>
    </row>
    <row r="28" spans="1:116" ht="25.5">
      <c r="A28" s="31" t="s">
        <v>51</v>
      </c>
      <c r="B28" s="31" t="s">
        <v>54</v>
      </c>
      <c r="C28" s="32" t="s">
        <v>55</v>
      </c>
      <c r="D28" s="33">
        <v>17</v>
      </c>
      <c r="E28" s="34">
        <v>17</v>
      </c>
      <c r="F28" s="34">
        <v>0</v>
      </c>
      <c r="G28" s="34">
        <v>17</v>
      </c>
      <c r="H28" s="34">
        <v>0</v>
      </c>
      <c r="I28" s="34">
        <v>0</v>
      </c>
      <c r="J28" s="34">
        <v>0</v>
      </c>
      <c r="K28" s="34">
        <v>0</v>
      </c>
      <c r="L28" s="34"/>
      <c r="M28" s="34"/>
      <c r="N28" s="34">
        <v>0</v>
      </c>
      <c r="O28" s="34"/>
      <c r="P28" s="34"/>
      <c r="Q28" s="34">
        <v>0</v>
      </c>
      <c r="R28" s="34">
        <v>0</v>
      </c>
      <c r="S28" s="34">
        <v>0</v>
      </c>
      <c r="T28" s="34">
        <v>0</v>
      </c>
      <c r="U28" s="34"/>
      <c r="V28" s="34"/>
      <c r="W28" s="34">
        <v>0</v>
      </c>
      <c r="X28" s="34"/>
      <c r="Y28" s="34"/>
      <c r="Z28" s="34">
        <v>17</v>
      </c>
      <c r="AA28" s="34">
        <v>0</v>
      </c>
      <c r="AB28" s="34">
        <v>17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</row>
    <row r="29" spans="1:116" s="39" customFormat="1" ht="18" customHeight="1">
      <c r="A29" s="38" t="s">
        <v>56</v>
      </c>
      <c r="B29" s="38"/>
      <c r="C29" s="40"/>
      <c r="D29" s="26">
        <v>18</v>
      </c>
      <c r="E29" s="27">
        <f>SUM(E30:E38)</f>
        <v>552</v>
      </c>
      <c r="F29" s="27">
        <f t="shared" ref="F29:AK29" si="3">SUM(F30:F38)</f>
        <v>203</v>
      </c>
      <c r="G29" s="27">
        <f t="shared" si="3"/>
        <v>349</v>
      </c>
      <c r="H29" s="27">
        <f t="shared" si="3"/>
        <v>10</v>
      </c>
      <c r="I29" s="27">
        <f t="shared" si="3"/>
        <v>6</v>
      </c>
      <c r="J29" s="27">
        <f t="shared" si="3"/>
        <v>4</v>
      </c>
      <c r="K29" s="27">
        <f t="shared" si="3"/>
        <v>10</v>
      </c>
      <c r="L29" s="27">
        <f t="shared" si="3"/>
        <v>6</v>
      </c>
      <c r="M29" s="27">
        <f t="shared" si="3"/>
        <v>4</v>
      </c>
      <c r="N29" s="27">
        <f t="shared" si="3"/>
        <v>0</v>
      </c>
      <c r="O29" s="27">
        <f t="shared" si="3"/>
        <v>0</v>
      </c>
      <c r="P29" s="27">
        <f t="shared" si="3"/>
        <v>0</v>
      </c>
      <c r="Q29" s="27">
        <f t="shared" si="3"/>
        <v>542</v>
      </c>
      <c r="R29" s="27">
        <f t="shared" si="3"/>
        <v>197</v>
      </c>
      <c r="S29" s="27">
        <f t="shared" si="3"/>
        <v>345</v>
      </c>
      <c r="T29" s="27">
        <f t="shared" si="3"/>
        <v>20</v>
      </c>
      <c r="U29" s="27">
        <f t="shared" si="3"/>
        <v>2</v>
      </c>
      <c r="V29" s="27">
        <f t="shared" si="3"/>
        <v>18</v>
      </c>
      <c r="W29" s="27">
        <f t="shared" si="3"/>
        <v>522</v>
      </c>
      <c r="X29" s="27">
        <f t="shared" si="3"/>
        <v>195</v>
      </c>
      <c r="Y29" s="27">
        <f t="shared" si="3"/>
        <v>327</v>
      </c>
      <c r="Z29" s="27">
        <f t="shared" si="3"/>
        <v>0</v>
      </c>
      <c r="AA29" s="27">
        <f t="shared" si="3"/>
        <v>0</v>
      </c>
      <c r="AB29" s="27">
        <f t="shared" si="3"/>
        <v>0</v>
      </c>
      <c r="AC29" s="27">
        <f t="shared" si="3"/>
        <v>142</v>
      </c>
      <c r="AD29" s="27">
        <f t="shared" si="3"/>
        <v>40</v>
      </c>
      <c r="AE29" s="27">
        <f t="shared" si="3"/>
        <v>100</v>
      </c>
      <c r="AF29" s="27">
        <f t="shared" si="3"/>
        <v>66</v>
      </c>
      <c r="AG29" s="27">
        <f t="shared" si="3"/>
        <v>19</v>
      </c>
      <c r="AH29" s="27">
        <f t="shared" si="3"/>
        <v>47</v>
      </c>
      <c r="AI29" s="27">
        <f t="shared" si="3"/>
        <v>90</v>
      </c>
      <c r="AJ29" s="27">
        <f t="shared" si="3"/>
        <v>35</v>
      </c>
      <c r="AK29" s="27">
        <f t="shared" si="3"/>
        <v>55</v>
      </c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</row>
    <row r="30" spans="1:116" ht="18" customHeight="1">
      <c r="A30" s="41" t="s">
        <v>57</v>
      </c>
      <c r="B30" s="42" t="s">
        <v>58</v>
      </c>
      <c r="C30" s="43" t="s">
        <v>59</v>
      </c>
      <c r="D30" s="33">
        <v>19</v>
      </c>
      <c r="E30" s="34">
        <v>17</v>
      </c>
      <c r="F30" s="34">
        <v>2</v>
      </c>
      <c r="G30" s="34">
        <v>15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17</v>
      </c>
      <c r="R30" s="34">
        <v>2</v>
      </c>
      <c r="S30" s="34">
        <v>15</v>
      </c>
      <c r="T30" s="34">
        <v>0</v>
      </c>
      <c r="U30" s="34">
        <v>0</v>
      </c>
      <c r="V30" s="34">
        <v>0</v>
      </c>
      <c r="W30" s="34">
        <v>17</v>
      </c>
      <c r="X30" s="34">
        <v>2</v>
      </c>
      <c r="Y30" s="34">
        <v>15</v>
      </c>
      <c r="Z30" s="34">
        <v>0</v>
      </c>
      <c r="AA30" s="34">
        <v>0</v>
      </c>
      <c r="AB30" s="34">
        <v>0</v>
      </c>
      <c r="AC30" s="34">
        <v>5</v>
      </c>
      <c r="AD30" s="34">
        <v>2</v>
      </c>
      <c r="AE30" s="34">
        <v>3</v>
      </c>
      <c r="AF30" s="34">
        <v>1</v>
      </c>
      <c r="AG30" s="34">
        <v>0</v>
      </c>
      <c r="AH30" s="34">
        <v>1</v>
      </c>
      <c r="AI30" s="34">
        <v>0</v>
      </c>
      <c r="AJ30" s="34">
        <v>0</v>
      </c>
      <c r="AK30" s="34">
        <v>0</v>
      </c>
    </row>
    <row r="31" spans="1:116" ht="18" customHeight="1">
      <c r="A31" s="41" t="s">
        <v>57</v>
      </c>
      <c r="B31" s="31" t="s">
        <v>60</v>
      </c>
      <c r="C31" s="32" t="s">
        <v>61</v>
      </c>
      <c r="D31" s="33">
        <v>20</v>
      </c>
      <c r="E31" s="34">
        <v>47</v>
      </c>
      <c r="F31" s="34">
        <v>22</v>
      </c>
      <c r="G31" s="34">
        <v>25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47</v>
      </c>
      <c r="R31" s="34">
        <v>22</v>
      </c>
      <c r="S31" s="34">
        <v>25</v>
      </c>
      <c r="T31" s="34">
        <v>0</v>
      </c>
      <c r="U31" s="34">
        <v>0</v>
      </c>
      <c r="V31" s="34">
        <v>0</v>
      </c>
      <c r="W31" s="34">
        <v>47</v>
      </c>
      <c r="X31" s="34">
        <v>22</v>
      </c>
      <c r="Y31" s="34">
        <v>25</v>
      </c>
      <c r="Z31" s="34">
        <v>0</v>
      </c>
      <c r="AA31" s="34">
        <v>0</v>
      </c>
      <c r="AB31" s="34">
        <v>0</v>
      </c>
      <c r="AC31" s="34">
        <v>9</v>
      </c>
      <c r="AD31" s="34">
        <v>4</v>
      </c>
      <c r="AE31" s="34">
        <v>5</v>
      </c>
      <c r="AF31" s="34">
        <v>2</v>
      </c>
      <c r="AG31" s="34">
        <v>1</v>
      </c>
      <c r="AH31" s="34">
        <v>1</v>
      </c>
      <c r="AI31" s="34">
        <v>4</v>
      </c>
      <c r="AJ31" s="34">
        <v>2</v>
      </c>
      <c r="AK31" s="34">
        <v>2</v>
      </c>
    </row>
    <row r="32" spans="1:116" ht="18" customHeight="1">
      <c r="A32" s="41" t="s">
        <v>57</v>
      </c>
      <c r="B32" s="36" t="s">
        <v>62</v>
      </c>
      <c r="C32" s="30" t="s">
        <v>63</v>
      </c>
      <c r="D32" s="33">
        <v>21</v>
      </c>
      <c r="E32" s="34">
        <v>7</v>
      </c>
      <c r="F32" s="34">
        <v>5</v>
      </c>
      <c r="G32" s="34">
        <v>2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7</v>
      </c>
      <c r="R32" s="34">
        <v>5</v>
      </c>
      <c r="S32" s="34">
        <v>2</v>
      </c>
      <c r="T32" s="34">
        <v>0</v>
      </c>
      <c r="U32" s="34">
        <v>0</v>
      </c>
      <c r="V32" s="34">
        <v>0</v>
      </c>
      <c r="W32" s="34">
        <v>7</v>
      </c>
      <c r="X32" s="34">
        <v>5</v>
      </c>
      <c r="Y32" s="34">
        <v>2</v>
      </c>
      <c r="Z32" s="34">
        <v>0</v>
      </c>
      <c r="AA32" s="34">
        <v>0</v>
      </c>
      <c r="AB32" s="34">
        <v>0</v>
      </c>
      <c r="AC32" s="34">
        <v>1</v>
      </c>
      <c r="AD32" s="34">
        <v>1</v>
      </c>
      <c r="AE32" s="34">
        <v>0</v>
      </c>
      <c r="AF32" s="34">
        <v>1</v>
      </c>
      <c r="AG32" s="34">
        <v>1</v>
      </c>
      <c r="AH32" s="34">
        <v>0</v>
      </c>
      <c r="AI32" s="34">
        <v>0</v>
      </c>
      <c r="AJ32" s="34">
        <v>0</v>
      </c>
      <c r="AK32" s="34">
        <v>0</v>
      </c>
    </row>
    <row r="33" spans="1:608" ht="25.5">
      <c r="A33" s="41" t="s">
        <v>57</v>
      </c>
      <c r="B33" s="31" t="s">
        <v>64</v>
      </c>
      <c r="C33" s="32" t="s">
        <v>65</v>
      </c>
      <c r="D33" s="33">
        <v>22</v>
      </c>
      <c r="E33" s="34">
        <v>203</v>
      </c>
      <c r="F33" s="34">
        <v>17</v>
      </c>
      <c r="G33" s="34">
        <v>186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203</v>
      </c>
      <c r="R33" s="34">
        <v>17</v>
      </c>
      <c r="S33" s="34">
        <v>186</v>
      </c>
      <c r="T33" s="34">
        <v>9</v>
      </c>
      <c r="U33" s="34">
        <v>0</v>
      </c>
      <c r="V33" s="34">
        <v>9</v>
      </c>
      <c r="W33" s="34">
        <v>194</v>
      </c>
      <c r="X33" s="34">
        <v>17</v>
      </c>
      <c r="Y33" s="34">
        <v>177</v>
      </c>
      <c r="Z33" s="34">
        <v>0</v>
      </c>
      <c r="AA33" s="34">
        <v>0</v>
      </c>
      <c r="AB33" s="34">
        <v>0</v>
      </c>
      <c r="AC33" s="34">
        <v>69</v>
      </c>
      <c r="AD33" s="34">
        <v>4</v>
      </c>
      <c r="AE33" s="34">
        <v>65</v>
      </c>
      <c r="AF33" s="34">
        <v>33</v>
      </c>
      <c r="AG33" s="34">
        <v>0</v>
      </c>
      <c r="AH33" s="34">
        <v>33</v>
      </c>
      <c r="AI33" s="34">
        <v>38</v>
      </c>
      <c r="AJ33" s="34">
        <v>2</v>
      </c>
      <c r="AK33" s="34">
        <v>36</v>
      </c>
    </row>
    <row r="34" spans="1:608" ht="18" customHeight="1">
      <c r="A34" s="41" t="s">
        <v>57</v>
      </c>
      <c r="B34" s="32" t="s">
        <v>66</v>
      </c>
      <c r="C34" s="32" t="s">
        <v>67</v>
      </c>
      <c r="D34" s="33">
        <v>23</v>
      </c>
      <c r="E34" s="34">
        <v>61</v>
      </c>
      <c r="F34" s="34">
        <v>38</v>
      </c>
      <c r="G34" s="34">
        <v>23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61</v>
      </c>
      <c r="R34" s="34">
        <v>38</v>
      </c>
      <c r="S34" s="34">
        <v>23</v>
      </c>
      <c r="T34" s="34">
        <v>0</v>
      </c>
      <c r="U34" s="34">
        <v>0</v>
      </c>
      <c r="V34" s="34">
        <v>0</v>
      </c>
      <c r="W34" s="34">
        <v>61</v>
      </c>
      <c r="X34" s="34">
        <v>38</v>
      </c>
      <c r="Y34" s="34">
        <v>23</v>
      </c>
      <c r="Z34" s="34">
        <v>0</v>
      </c>
      <c r="AA34" s="34">
        <v>0</v>
      </c>
      <c r="AB34" s="34">
        <v>0</v>
      </c>
      <c r="AC34" s="34">
        <v>7</v>
      </c>
      <c r="AD34" s="34">
        <v>5</v>
      </c>
      <c r="AE34" s="34">
        <v>0</v>
      </c>
      <c r="AF34" s="34">
        <v>1</v>
      </c>
      <c r="AG34" s="34">
        <v>1</v>
      </c>
      <c r="AH34" s="34">
        <v>0</v>
      </c>
      <c r="AI34" s="34">
        <v>22</v>
      </c>
      <c r="AJ34" s="34">
        <v>15</v>
      </c>
      <c r="AK34" s="34">
        <v>7</v>
      </c>
    </row>
    <row r="35" spans="1:608" ht="18" customHeight="1">
      <c r="A35" s="41" t="s">
        <v>57</v>
      </c>
      <c r="B35" s="31" t="s">
        <v>68</v>
      </c>
      <c r="C35" s="32" t="s">
        <v>69</v>
      </c>
      <c r="D35" s="33">
        <v>24</v>
      </c>
      <c r="E35" s="34">
        <v>10</v>
      </c>
      <c r="F35" s="34">
        <v>6</v>
      </c>
      <c r="G35" s="34">
        <v>4</v>
      </c>
      <c r="H35" s="34">
        <v>10</v>
      </c>
      <c r="I35" s="34">
        <v>6</v>
      </c>
      <c r="J35" s="34">
        <v>4</v>
      </c>
      <c r="K35" s="34">
        <v>10</v>
      </c>
      <c r="L35" s="34">
        <v>6</v>
      </c>
      <c r="M35" s="34">
        <v>4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1</v>
      </c>
      <c r="AD35" s="34">
        <v>0</v>
      </c>
      <c r="AE35" s="34">
        <v>1</v>
      </c>
      <c r="AF35" s="34">
        <v>1</v>
      </c>
      <c r="AG35" s="34">
        <v>0</v>
      </c>
      <c r="AH35" s="34">
        <v>1</v>
      </c>
      <c r="AI35" s="34">
        <v>3</v>
      </c>
      <c r="AJ35" s="34">
        <v>2</v>
      </c>
      <c r="AK35" s="34">
        <v>1</v>
      </c>
    </row>
    <row r="36" spans="1:608" ht="18" customHeight="1">
      <c r="A36" s="41" t="s">
        <v>57</v>
      </c>
      <c r="B36" s="36" t="s">
        <v>70</v>
      </c>
      <c r="C36" s="30" t="s">
        <v>71</v>
      </c>
      <c r="D36" s="33">
        <v>25</v>
      </c>
      <c r="E36" s="34">
        <v>18</v>
      </c>
      <c r="F36" s="34">
        <v>3</v>
      </c>
      <c r="G36" s="34">
        <v>15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18</v>
      </c>
      <c r="R36" s="34">
        <v>3</v>
      </c>
      <c r="S36" s="34">
        <v>15</v>
      </c>
      <c r="T36" s="34">
        <v>11</v>
      </c>
      <c r="U36" s="34">
        <v>2</v>
      </c>
      <c r="V36" s="34">
        <v>9</v>
      </c>
      <c r="W36" s="34">
        <v>7</v>
      </c>
      <c r="X36" s="34">
        <v>1</v>
      </c>
      <c r="Y36" s="34">
        <v>6</v>
      </c>
      <c r="Z36" s="34">
        <v>0</v>
      </c>
      <c r="AA36" s="34">
        <v>0</v>
      </c>
      <c r="AB36" s="34">
        <v>0</v>
      </c>
      <c r="AC36" s="34">
        <v>3</v>
      </c>
      <c r="AD36" s="34">
        <v>0</v>
      </c>
      <c r="AE36" s="34">
        <v>3</v>
      </c>
      <c r="AF36" s="34">
        <v>1</v>
      </c>
      <c r="AG36" s="34">
        <v>0</v>
      </c>
      <c r="AH36" s="34">
        <v>1</v>
      </c>
      <c r="AI36" s="34">
        <v>1</v>
      </c>
      <c r="AJ36" s="34">
        <v>0</v>
      </c>
      <c r="AK36" s="34">
        <v>1</v>
      </c>
    </row>
    <row r="37" spans="1:608" ht="25.5">
      <c r="A37" s="41" t="s">
        <v>57</v>
      </c>
      <c r="B37" s="36" t="s">
        <v>72</v>
      </c>
      <c r="C37" s="30" t="s">
        <v>73</v>
      </c>
      <c r="D37" s="33">
        <v>26</v>
      </c>
      <c r="E37" s="34">
        <v>167</v>
      </c>
      <c r="F37" s="34">
        <v>91</v>
      </c>
      <c r="G37" s="34">
        <v>76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167</v>
      </c>
      <c r="R37" s="34">
        <v>91</v>
      </c>
      <c r="S37" s="34">
        <v>76</v>
      </c>
      <c r="T37" s="34">
        <v>0</v>
      </c>
      <c r="U37" s="34">
        <v>0</v>
      </c>
      <c r="V37" s="34">
        <v>0</v>
      </c>
      <c r="W37" s="34">
        <v>167</v>
      </c>
      <c r="X37" s="34">
        <v>91</v>
      </c>
      <c r="Y37" s="34">
        <v>76</v>
      </c>
      <c r="Z37" s="34">
        <v>0</v>
      </c>
      <c r="AA37" s="34">
        <v>0</v>
      </c>
      <c r="AB37" s="34">
        <v>0</v>
      </c>
      <c r="AC37" s="34">
        <v>47</v>
      </c>
      <c r="AD37" s="34">
        <v>24</v>
      </c>
      <c r="AE37" s="34">
        <v>23</v>
      </c>
      <c r="AF37" s="34">
        <v>26</v>
      </c>
      <c r="AG37" s="34">
        <v>16</v>
      </c>
      <c r="AH37" s="34">
        <v>10</v>
      </c>
      <c r="AI37" s="34">
        <v>16</v>
      </c>
      <c r="AJ37" s="34">
        <v>8</v>
      </c>
      <c r="AK37" s="34">
        <v>8</v>
      </c>
    </row>
    <row r="38" spans="1:608" ht="18" customHeight="1">
      <c r="A38" s="41" t="s">
        <v>57</v>
      </c>
      <c r="B38" s="31" t="s">
        <v>74</v>
      </c>
      <c r="C38" s="32" t="s">
        <v>75</v>
      </c>
      <c r="D38" s="33">
        <v>27</v>
      </c>
      <c r="E38" s="34">
        <v>22</v>
      </c>
      <c r="F38" s="34">
        <v>19</v>
      </c>
      <c r="G38" s="34">
        <v>3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22</v>
      </c>
      <c r="R38" s="34">
        <v>19</v>
      </c>
      <c r="S38" s="34">
        <v>3</v>
      </c>
      <c r="T38" s="34">
        <v>0</v>
      </c>
      <c r="U38" s="34">
        <v>0</v>
      </c>
      <c r="V38" s="34">
        <v>0</v>
      </c>
      <c r="W38" s="34">
        <v>22</v>
      </c>
      <c r="X38" s="34">
        <v>19</v>
      </c>
      <c r="Y38" s="34">
        <v>3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6</v>
      </c>
      <c r="AJ38" s="34">
        <v>6</v>
      </c>
      <c r="AK38" s="34">
        <v>0</v>
      </c>
    </row>
    <row r="39" spans="1:608" s="39" customFormat="1" ht="18" customHeight="1">
      <c r="A39" s="19" t="s">
        <v>76</v>
      </c>
      <c r="B39" s="20"/>
      <c r="C39" s="21"/>
      <c r="D39" s="26">
        <v>28</v>
      </c>
      <c r="E39" s="27">
        <f>+E40</f>
        <v>32</v>
      </c>
      <c r="F39" s="27">
        <f t="shared" ref="F39:AK39" si="4">+F40</f>
        <v>22</v>
      </c>
      <c r="G39" s="27">
        <f t="shared" si="4"/>
        <v>10</v>
      </c>
      <c r="H39" s="27">
        <f t="shared" si="4"/>
        <v>0</v>
      </c>
      <c r="I39" s="27">
        <f t="shared" si="4"/>
        <v>0</v>
      </c>
      <c r="J39" s="27">
        <f t="shared" si="4"/>
        <v>0</v>
      </c>
      <c r="K39" s="27">
        <f t="shared" si="4"/>
        <v>0</v>
      </c>
      <c r="L39" s="27">
        <f t="shared" si="4"/>
        <v>0</v>
      </c>
      <c r="M39" s="27">
        <f t="shared" si="4"/>
        <v>0</v>
      </c>
      <c r="N39" s="27">
        <f t="shared" si="4"/>
        <v>0</v>
      </c>
      <c r="O39" s="27">
        <f t="shared" si="4"/>
        <v>0</v>
      </c>
      <c r="P39" s="27">
        <f t="shared" si="4"/>
        <v>0</v>
      </c>
      <c r="Q39" s="27">
        <f t="shared" si="4"/>
        <v>32</v>
      </c>
      <c r="R39" s="27">
        <f t="shared" si="4"/>
        <v>22</v>
      </c>
      <c r="S39" s="27">
        <f t="shared" si="4"/>
        <v>10</v>
      </c>
      <c r="T39" s="27">
        <f t="shared" si="4"/>
        <v>0</v>
      </c>
      <c r="U39" s="27">
        <f t="shared" si="4"/>
        <v>0</v>
      </c>
      <c r="V39" s="27">
        <f t="shared" si="4"/>
        <v>0</v>
      </c>
      <c r="W39" s="27">
        <f t="shared" si="4"/>
        <v>32</v>
      </c>
      <c r="X39" s="27">
        <f t="shared" si="4"/>
        <v>22</v>
      </c>
      <c r="Y39" s="27">
        <f t="shared" si="4"/>
        <v>10</v>
      </c>
      <c r="Z39" s="27">
        <f t="shared" si="4"/>
        <v>0</v>
      </c>
      <c r="AA39" s="27">
        <f t="shared" si="4"/>
        <v>0</v>
      </c>
      <c r="AB39" s="27">
        <f t="shared" si="4"/>
        <v>0</v>
      </c>
      <c r="AC39" s="27">
        <f t="shared" si="4"/>
        <v>14</v>
      </c>
      <c r="AD39" s="27">
        <f t="shared" si="4"/>
        <v>11</v>
      </c>
      <c r="AE39" s="27">
        <f t="shared" si="4"/>
        <v>3</v>
      </c>
      <c r="AF39" s="27">
        <f t="shared" si="4"/>
        <v>9</v>
      </c>
      <c r="AG39" s="27">
        <f t="shared" si="4"/>
        <v>7</v>
      </c>
      <c r="AH39" s="27">
        <f t="shared" si="4"/>
        <v>2</v>
      </c>
      <c r="AI39" s="27">
        <f t="shared" si="4"/>
        <v>12</v>
      </c>
      <c r="AJ39" s="27">
        <f t="shared" si="4"/>
        <v>7</v>
      </c>
      <c r="AK39" s="27">
        <f t="shared" si="4"/>
        <v>5</v>
      </c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</row>
    <row r="40" spans="1:608" ht="18" customHeight="1">
      <c r="A40" s="30" t="s">
        <v>77</v>
      </c>
      <c r="B40" s="31" t="s">
        <v>78</v>
      </c>
      <c r="C40" s="32" t="s">
        <v>79</v>
      </c>
      <c r="D40" s="33">
        <v>29</v>
      </c>
      <c r="E40" s="34">
        <v>32</v>
      </c>
      <c r="F40" s="34">
        <v>22</v>
      </c>
      <c r="G40" s="34">
        <v>10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32</v>
      </c>
      <c r="R40" s="34">
        <v>22</v>
      </c>
      <c r="S40" s="34">
        <v>10</v>
      </c>
      <c r="T40" s="34">
        <v>0</v>
      </c>
      <c r="U40" s="34">
        <v>0</v>
      </c>
      <c r="V40" s="34">
        <v>0</v>
      </c>
      <c r="W40" s="34">
        <v>32</v>
      </c>
      <c r="X40" s="34">
        <v>22</v>
      </c>
      <c r="Y40" s="34">
        <v>10</v>
      </c>
      <c r="Z40" s="34">
        <v>0</v>
      </c>
      <c r="AA40" s="34">
        <v>0</v>
      </c>
      <c r="AB40" s="34">
        <v>0</v>
      </c>
      <c r="AC40" s="34">
        <v>14</v>
      </c>
      <c r="AD40" s="34">
        <v>11</v>
      </c>
      <c r="AE40" s="34">
        <v>3</v>
      </c>
      <c r="AF40" s="34">
        <v>9</v>
      </c>
      <c r="AG40" s="34">
        <v>7</v>
      </c>
      <c r="AH40" s="34">
        <v>2</v>
      </c>
      <c r="AI40" s="34">
        <v>12</v>
      </c>
      <c r="AJ40" s="34">
        <v>7</v>
      </c>
      <c r="AK40" s="34">
        <v>5</v>
      </c>
    </row>
    <row r="41" spans="1:608" s="39" customFormat="1" ht="18" customHeight="1">
      <c r="A41" s="19" t="s">
        <v>80</v>
      </c>
      <c r="B41" s="20"/>
      <c r="C41" s="21"/>
      <c r="D41" s="26">
        <v>30</v>
      </c>
      <c r="E41" s="27">
        <f>SUM(E42:E44)</f>
        <v>144</v>
      </c>
      <c r="F41" s="27">
        <f t="shared" ref="F41:AK41" si="5">SUM(F42:F44)</f>
        <v>51</v>
      </c>
      <c r="G41" s="27">
        <f t="shared" si="5"/>
        <v>93</v>
      </c>
      <c r="H41" s="27">
        <f t="shared" si="5"/>
        <v>0</v>
      </c>
      <c r="I41" s="27">
        <f t="shared" si="5"/>
        <v>0</v>
      </c>
      <c r="J41" s="27">
        <f t="shared" si="5"/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7">
        <f t="shared" si="5"/>
        <v>0</v>
      </c>
      <c r="Q41" s="27">
        <f t="shared" si="5"/>
        <v>134</v>
      </c>
      <c r="R41" s="27">
        <f t="shared" si="5"/>
        <v>47</v>
      </c>
      <c r="S41" s="27">
        <f t="shared" si="5"/>
        <v>87</v>
      </c>
      <c r="T41" s="27">
        <f t="shared" si="5"/>
        <v>0</v>
      </c>
      <c r="U41" s="27">
        <f t="shared" si="5"/>
        <v>0</v>
      </c>
      <c r="V41" s="27">
        <f t="shared" si="5"/>
        <v>0</v>
      </c>
      <c r="W41" s="27">
        <f t="shared" si="5"/>
        <v>134</v>
      </c>
      <c r="X41" s="27">
        <f t="shared" si="5"/>
        <v>47</v>
      </c>
      <c r="Y41" s="27">
        <f t="shared" si="5"/>
        <v>87</v>
      </c>
      <c r="Z41" s="27">
        <f t="shared" si="5"/>
        <v>10</v>
      </c>
      <c r="AA41" s="27">
        <f t="shared" si="5"/>
        <v>4</v>
      </c>
      <c r="AB41" s="27">
        <f t="shared" si="5"/>
        <v>6</v>
      </c>
      <c r="AC41" s="27">
        <f t="shared" si="5"/>
        <v>59</v>
      </c>
      <c r="AD41" s="27">
        <f t="shared" si="5"/>
        <v>15</v>
      </c>
      <c r="AE41" s="27">
        <f t="shared" si="5"/>
        <v>44</v>
      </c>
      <c r="AF41" s="27">
        <f t="shared" si="5"/>
        <v>44</v>
      </c>
      <c r="AG41" s="27">
        <f t="shared" si="5"/>
        <v>11</v>
      </c>
      <c r="AH41" s="27">
        <f t="shared" si="5"/>
        <v>33</v>
      </c>
      <c r="AI41" s="27">
        <f t="shared" si="5"/>
        <v>6</v>
      </c>
      <c r="AJ41" s="27">
        <f t="shared" si="5"/>
        <v>1</v>
      </c>
      <c r="AK41" s="27">
        <f t="shared" si="5"/>
        <v>5</v>
      </c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</row>
    <row r="42" spans="1:608" ht="18" customHeight="1">
      <c r="A42" s="31" t="s">
        <v>81</v>
      </c>
      <c r="B42" s="31" t="s">
        <v>82</v>
      </c>
      <c r="C42" s="32" t="s">
        <v>83</v>
      </c>
      <c r="D42" s="33">
        <v>31</v>
      </c>
      <c r="E42" s="34">
        <v>67</v>
      </c>
      <c r="F42" s="34">
        <v>20</v>
      </c>
      <c r="G42" s="34">
        <v>47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67</v>
      </c>
      <c r="R42" s="34">
        <v>20</v>
      </c>
      <c r="S42" s="34">
        <v>47</v>
      </c>
      <c r="T42" s="34">
        <v>0</v>
      </c>
      <c r="U42" s="34">
        <v>0</v>
      </c>
      <c r="V42" s="34">
        <v>0</v>
      </c>
      <c r="W42" s="34">
        <v>67</v>
      </c>
      <c r="X42" s="34">
        <v>20</v>
      </c>
      <c r="Y42" s="34">
        <v>47</v>
      </c>
      <c r="Z42" s="34">
        <v>0</v>
      </c>
      <c r="AA42" s="34">
        <v>0</v>
      </c>
      <c r="AB42" s="34">
        <v>0</v>
      </c>
      <c r="AC42" s="34">
        <v>18</v>
      </c>
      <c r="AD42" s="34">
        <v>5</v>
      </c>
      <c r="AE42" s="34">
        <v>13</v>
      </c>
      <c r="AF42" s="34">
        <v>10</v>
      </c>
      <c r="AG42" s="34">
        <v>4</v>
      </c>
      <c r="AH42" s="34">
        <v>6</v>
      </c>
      <c r="AI42" s="34">
        <v>0</v>
      </c>
      <c r="AJ42" s="34">
        <v>0</v>
      </c>
      <c r="AK42" s="34">
        <v>0</v>
      </c>
    </row>
    <row r="43" spans="1:608" ht="25.5">
      <c r="A43" s="31" t="s">
        <v>81</v>
      </c>
      <c r="B43" s="36" t="s">
        <v>84</v>
      </c>
      <c r="C43" s="30" t="s">
        <v>85</v>
      </c>
      <c r="D43" s="33">
        <v>32</v>
      </c>
      <c r="E43" s="34">
        <v>57</v>
      </c>
      <c r="F43" s="34">
        <v>18</v>
      </c>
      <c r="G43" s="34">
        <v>39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57</v>
      </c>
      <c r="R43" s="34">
        <v>18</v>
      </c>
      <c r="S43" s="34">
        <v>39</v>
      </c>
      <c r="T43" s="34">
        <v>0</v>
      </c>
      <c r="U43" s="34">
        <v>0</v>
      </c>
      <c r="V43" s="34">
        <v>0</v>
      </c>
      <c r="W43" s="34">
        <v>57</v>
      </c>
      <c r="X43" s="34">
        <v>18</v>
      </c>
      <c r="Y43" s="34">
        <v>39</v>
      </c>
      <c r="Z43" s="34">
        <v>0</v>
      </c>
      <c r="AA43" s="34">
        <v>0</v>
      </c>
      <c r="AB43" s="34">
        <v>0</v>
      </c>
      <c r="AC43" s="34">
        <v>35</v>
      </c>
      <c r="AD43" s="34">
        <v>6</v>
      </c>
      <c r="AE43" s="34">
        <v>29</v>
      </c>
      <c r="AF43" s="34">
        <v>25</v>
      </c>
      <c r="AG43" s="34">
        <v>1</v>
      </c>
      <c r="AH43" s="34">
        <v>24</v>
      </c>
      <c r="AI43" s="34">
        <v>5</v>
      </c>
      <c r="AJ43" s="34">
        <v>0</v>
      </c>
      <c r="AK43" s="34">
        <v>5</v>
      </c>
    </row>
    <row r="44" spans="1:608" ht="18" customHeight="1">
      <c r="A44" s="31" t="s">
        <v>81</v>
      </c>
      <c r="B44" s="31" t="s">
        <v>86</v>
      </c>
      <c r="C44" s="32" t="s">
        <v>87</v>
      </c>
      <c r="D44" s="33">
        <v>33</v>
      </c>
      <c r="E44" s="34">
        <v>20</v>
      </c>
      <c r="F44" s="34">
        <v>13</v>
      </c>
      <c r="G44" s="34">
        <v>7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10</v>
      </c>
      <c r="R44" s="34">
        <v>9</v>
      </c>
      <c r="S44" s="34">
        <v>1</v>
      </c>
      <c r="T44" s="34">
        <v>0</v>
      </c>
      <c r="U44" s="34">
        <v>0</v>
      </c>
      <c r="V44" s="34">
        <v>0</v>
      </c>
      <c r="W44" s="34">
        <v>10</v>
      </c>
      <c r="X44" s="34">
        <v>9</v>
      </c>
      <c r="Y44" s="34">
        <v>1</v>
      </c>
      <c r="Z44" s="34">
        <v>10</v>
      </c>
      <c r="AA44" s="34">
        <v>4</v>
      </c>
      <c r="AB44" s="34">
        <v>6</v>
      </c>
      <c r="AC44" s="34">
        <v>6</v>
      </c>
      <c r="AD44" s="34">
        <v>4</v>
      </c>
      <c r="AE44" s="34">
        <v>2</v>
      </c>
      <c r="AF44" s="34">
        <v>9</v>
      </c>
      <c r="AG44" s="34">
        <v>6</v>
      </c>
      <c r="AH44" s="34">
        <v>3</v>
      </c>
      <c r="AI44" s="34">
        <v>1</v>
      </c>
      <c r="AJ44" s="34">
        <v>1</v>
      </c>
      <c r="AK44" s="34">
        <v>0</v>
      </c>
    </row>
    <row r="45" spans="1:608" s="39" customFormat="1" ht="18" customHeight="1">
      <c r="A45" s="19" t="s">
        <v>88</v>
      </c>
      <c r="B45" s="20"/>
      <c r="C45" s="21"/>
      <c r="D45" s="26">
        <v>34</v>
      </c>
      <c r="E45" s="27">
        <f>SUM(E46:E65)</f>
        <v>2114</v>
      </c>
      <c r="F45" s="27">
        <f t="shared" ref="F45:AK45" si="6">SUM(F46:F65)</f>
        <v>1821</v>
      </c>
      <c r="G45" s="27">
        <f t="shared" si="6"/>
        <v>293</v>
      </c>
      <c r="H45" s="27">
        <f t="shared" si="6"/>
        <v>203</v>
      </c>
      <c r="I45" s="27">
        <f t="shared" si="6"/>
        <v>159</v>
      </c>
      <c r="J45" s="27">
        <f t="shared" si="6"/>
        <v>44</v>
      </c>
      <c r="K45" s="27">
        <f t="shared" si="6"/>
        <v>203</v>
      </c>
      <c r="L45" s="27">
        <f t="shared" si="6"/>
        <v>159</v>
      </c>
      <c r="M45" s="27">
        <f t="shared" si="6"/>
        <v>44</v>
      </c>
      <c r="N45" s="27">
        <f t="shared" si="6"/>
        <v>0</v>
      </c>
      <c r="O45" s="27">
        <f t="shared" si="6"/>
        <v>0</v>
      </c>
      <c r="P45" s="27">
        <f t="shared" si="6"/>
        <v>0</v>
      </c>
      <c r="Q45" s="27">
        <f t="shared" si="6"/>
        <v>1802</v>
      </c>
      <c r="R45" s="27">
        <f t="shared" si="6"/>
        <v>1563</v>
      </c>
      <c r="S45" s="27">
        <f t="shared" si="6"/>
        <v>239</v>
      </c>
      <c r="T45" s="27">
        <f t="shared" si="6"/>
        <v>0</v>
      </c>
      <c r="U45" s="27">
        <f t="shared" si="6"/>
        <v>0</v>
      </c>
      <c r="V45" s="27">
        <f t="shared" si="6"/>
        <v>0</v>
      </c>
      <c r="W45" s="27">
        <f t="shared" si="6"/>
        <v>1802</v>
      </c>
      <c r="X45" s="27">
        <f t="shared" si="6"/>
        <v>1563</v>
      </c>
      <c r="Y45" s="27">
        <f t="shared" si="6"/>
        <v>239</v>
      </c>
      <c r="Z45" s="27">
        <f t="shared" si="6"/>
        <v>109</v>
      </c>
      <c r="AA45" s="27">
        <f t="shared" si="6"/>
        <v>99</v>
      </c>
      <c r="AB45" s="27">
        <f t="shared" si="6"/>
        <v>10</v>
      </c>
      <c r="AC45" s="27">
        <f t="shared" si="6"/>
        <v>593</v>
      </c>
      <c r="AD45" s="27">
        <f t="shared" si="6"/>
        <v>509</v>
      </c>
      <c r="AE45" s="27">
        <f t="shared" si="6"/>
        <v>84</v>
      </c>
      <c r="AF45" s="27">
        <f t="shared" si="6"/>
        <v>334</v>
      </c>
      <c r="AG45" s="27">
        <f t="shared" si="6"/>
        <v>284</v>
      </c>
      <c r="AH45" s="27">
        <f t="shared" si="6"/>
        <v>50</v>
      </c>
      <c r="AI45" s="27">
        <f t="shared" si="6"/>
        <v>405</v>
      </c>
      <c r="AJ45" s="27">
        <f t="shared" si="6"/>
        <v>343</v>
      </c>
      <c r="AK45" s="27">
        <f t="shared" si="6"/>
        <v>62</v>
      </c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</row>
    <row r="46" spans="1:608" s="3" customFormat="1" ht="25.5">
      <c r="A46" s="44" t="s">
        <v>89</v>
      </c>
      <c r="B46" s="30" t="s">
        <v>90</v>
      </c>
      <c r="C46" s="30" t="s">
        <v>91</v>
      </c>
      <c r="D46" s="33">
        <v>35</v>
      </c>
      <c r="E46" s="34">
        <v>25</v>
      </c>
      <c r="F46" s="34">
        <v>22</v>
      </c>
      <c r="G46" s="34">
        <v>3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25</v>
      </c>
      <c r="R46" s="34">
        <v>22</v>
      </c>
      <c r="S46" s="34">
        <v>3</v>
      </c>
      <c r="T46" s="34">
        <v>0</v>
      </c>
      <c r="U46" s="34">
        <v>0</v>
      </c>
      <c r="V46" s="34">
        <v>0</v>
      </c>
      <c r="W46" s="34">
        <v>25</v>
      </c>
      <c r="X46" s="34">
        <v>22</v>
      </c>
      <c r="Y46" s="34">
        <v>3</v>
      </c>
      <c r="Z46" s="34">
        <v>0</v>
      </c>
      <c r="AA46" s="34">
        <v>0</v>
      </c>
      <c r="AB46" s="34">
        <v>0</v>
      </c>
      <c r="AC46" s="34">
        <v>9</v>
      </c>
      <c r="AD46" s="34">
        <v>8</v>
      </c>
      <c r="AE46" s="34">
        <v>1</v>
      </c>
      <c r="AF46" s="34">
        <v>2</v>
      </c>
      <c r="AG46" s="34">
        <v>2</v>
      </c>
      <c r="AH46" s="34">
        <v>0</v>
      </c>
      <c r="AI46" s="34">
        <v>8</v>
      </c>
      <c r="AJ46" s="34">
        <v>7</v>
      </c>
      <c r="AK46" s="34">
        <v>1</v>
      </c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</row>
    <row r="47" spans="1:608" s="3" customFormat="1" ht="18" customHeight="1">
      <c r="A47" s="44" t="s">
        <v>89</v>
      </c>
      <c r="B47" s="42" t="s">
        <v>92</v>
      </c>
      <c r="C47" s="43" t="s">
        <v>93</v>
      </c>
      <c r="D47" s="33">
        <v>36</v>
      </c>
      <c r="E47" s="34">
        <v>424</v>
      </c>
      <c r="F47" s="34">
        <v>264</v>
      </c>
      <c r="G47" s="34">
        <v>160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424</v>
      </c>
      <c r="R47" s="34">
        <v>264</v>
      </c>
      <c r="S47" s="34">
        <v>160</v>
      </c>
      <c r="T47" s="34">
        <v>0</v>
      </c>
      <c r="U47" s="34">
        <v>0</v>
      </c>
      <c r="V47" s="34">
        <v>0</v>
      </c>
      <c r="W47" s="34">
        <v>424</v>
      </c>
      <c r="X47" s="34">
        <v>264</v>
      </c>
      <c r="Y47" s="34">
        <v>160</v>
      </c>
      <c r="Z47" s="34">
        <v>0</v>
      </c>
      <c r="AA47" s="34">
        <v>0</v>
      </c>
      <c r="AB47" s="34">
        <v>0</v>
      </c>
      <c r="AC47" s="34">
        <v>133</v>
      </c>
      <c r="AD47" s="34">
        <v>86</v>
      </c>
      <c r="AE47" s="34">
        <v>47</v>
      </c>
      <c r="AF47" s="34">
        <v>86</v>
      </c>
      <c r="AG47" s="34">
        <v>57</v>
      </c>
      <c r="AH47" s="34">
        <v>29</v>
      </c>
      <c r="AI47" s="34">
        <v>61</v>
      </c>
      <c r="AJ47" s="34">
        <v>37</v>
      </c>
      <c r="AK47" s="34">
        <v>24</v>
      </c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</row>
    <row r="48" spans="1:608" s="3" customFormat="1" ht="18" customHeight="1">
      <c r="A48" s="44" t="s">
        <v>89</v>
      </c>
      <c r="B48" s="36" t="s">
        <v>94</v>
      </c>
      <c r="C48" s="30" t="s">
        <v>95</v>
      </c>
      <c r="D48" s="33">
        <v>37</v>
      </c>
      <c r="E48" s="34">
        <v>177</v>
      </c>
      <c r="F48" s="34">
        <v>152</v>
      </c>
      <c r="G48" s="34">
        <v>25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119</v>
      </c>
      <c r="R48" s="34">
        <v>101</v>
      </c>
      <c r="S48" s="34">
        <v>18</v>
      </c>
      <c r="T48" s="34">
        <v>0</v>
      </c>
      <c r="U48" s="34">
        <v>0</v>
      </c>
      <c r="V48" s="34">
        <v>0</v>
      </c>
      <c r="W48" s="34">
        <v>119</v>
      </c>
      <c r="X48" s="34">
        <v>101</v>
      </c>
      <c r="Y48" s="34">
        <v>18</v>
      </c>
      <c r="Z48" s="34">
        <v>58</v>
      </c>
      <c r="AA48" s="34">
        <v>51</v>
      </c>
      <c r="AB48" s="34">
        <v>7</v>
      </c>
      <c r="AC48" s="34">
        <v>79</v>
      </c>
      <c r="AD48" s="34">
        <v>74</v>
      </c>
      <c r="AE48" s="34">
        <v>5</v>
      </c>
      <c r="AF48" s="34">
        <v>10</v>
      </c>
      <c r="AG48" s="34">
        <v>9</v>
      </c>
      <c r="AH48" s="34">
        <v>1</v>
      </c>
      <c r="AI48" s="34">
        <v>33</v>
      </c>
      <c r="AJ48" s="34">
        <v>27</v>
      </c>
      <c r="AK48" s="34">
        <v>6</v>
      </c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</row>
    <row r="49" spans="1:608" s="3" customFormat="1" ht="25.5">
      <c r="A49" s="44" t="s">
        <v>89</v>
      </c>
      <c r="B49" s="30" t="s">
        <v>96</v>
      </c>
      <c r="C49" s="30" t="s">
        <v>97</v>
      </c>
      <c r="D49" s="33">
        <v>38</v>
      </c>
      <c r="E49" s="34">
        <v>10</v>
      </c>
      <c r="F49" s="34">
        <v>7</v>
      </c>
      <c r="G49" s="34">
        <v>3</v>
      </c>
      <c r="H49" s="34">
        <v>10</v>
      </c>
      <c r="I49" s="34">
        <v>7</v>
      </c>
      <c r="J49" s="34">
        <v>3</v>
      </c>
      <c r="K49" s="34">
        <v>10</v>
      </c>
      <c r="L49" s="34">
        <v>7</v>
      </c>
      <c r="M49" s="34">
        <v>3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1</v>
      </c>
      <c r="AD49" s="34">
        <v>0</v>
      </c>
      <c r="AE49" s="34">
        <v>1</v>
      </c>
      <c r="AF49" s="34">
        <v>1</v>
      </c>
      <c r="AG49" s="34">
        <v>0</v>
      </c>
      <c r="AH49" s="34">
        <v>1</v>
      </c>
      <c r="AI49" s="34">
        <v>0</v>
      </c>
      <c r="AJ49" s="34">
        <v>0</v>
      </c>
      <c r="AK49" s="34">
        <v>0</v>
      </c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</row>
    <row r="50" spans="1:608" s="3" customFormat="1" ht="18" customHeight="1">
      <c r="A50" s="44" t="s">
        <v>89</v>
      </c>
      <c r="B50" s="31" t="s">
        <v>98</v>
      </c>
      <c r="C50" s="32" t="s">
        <v>99</v>
      </c>
      <c r="D50" s="33">
        <v>39</v>
      </c>
      <c r="E50" s="34">
        <v>127</v>
      </c>
      <c r="F50" s="34">
        <v>124</v>
      </c>
      <c r="G50" s="34">
        <v>3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127</v>
      </c>
      <c r="R50" s="34">
        <v>124</v>
      </c>
      <c r="S50" s="34">
        <v>3</v>
      </c>
      <c r="T50" s="34">
        <v>0</v>
      </c>
      <c r="U50" s="34">
        <v>0</v>
      </c>
      <c r="V50" s="34">
        <v>0</v>
      </c>
      <c r="W50" s="34">
        <v>127</v>
      </c>
      <c r="X50" s="34">
        <v>124</v>
      </c>
      <c r="Y50" s="34">
        <v>3</v>
      </c>
      <c r="Z50" s="34">
        <v>0</v>
      </c>
      <c r="AA50" s="34">
        <v>0</v>
      </c>
      <c r="AB50" s="34">
        <v>0</v>
      </c>
      <c r="AC50" s="34">
        <v>13</v>
      </c>
      <c r="AD50" s="34">
        <v>13</v>
      </c>
      <c r="AE50" s="34">
        <v>0</v>
      </c>
      <c r="AF50" s="34">
        <v>11</v>
      </c>
      <c r="AG50" s="34">
        <v>11</v>
      </c>
      <c r="AH50" s="34">
        <v>0</v>
      </c>
      <c r="AI50" s="34">
        <v>15</v>
      </c>
      <c r="AJ50" s="34">
        <v>15</v>
      </c>
      <c r="AK50" s="34">
        <v>0</v>
      </c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</row>
    <row r="51" spans="1:608" s="3" customFormat="1" ht="18" customHeight="1">
      <c r="A51" s="44" t="s">
        <v>89</v>
      </c>
      <c r="B51" s="31" t="s">
        <v>100</v>
      </c>
      <c r="C51" s="32" t="s">
        <v>101</v>
      </c>
      <c r="D51" s="33">
        <v>40</v>
      </c>
      <c r="E51" s="34">
        <v>133</v>
      </c>
      <c r="F51" s="34">
        <v>122</v>
      </c>
      <c r="G51" s="34">
        <v>11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123</v>
      </c>
      <c r="R51" s="34">
        <v>112</v>
      </c>
      <c r="S51" s="34">
        <v>11</v>
      </c>
      <c r="T51" s="34">
        <v>0</v>
      </c>
      <c r="U51" s="34">
        <v>0</v>
      </c>
      <c r="V51" s="34">
        <v>0</v>
      </c>
      <c r="W51" s="34">
        <v>123</v>
      </c>
      <c r="X51" s="34">
        <v>112</v>
      </c>
      <c r="Y51" s="34">
        <v>11</v>
      </c>
      <c r="Z51" s="34">
        <v>10</v>
      </c>
      <c r="AA51" s="34">
        <v>10</v>
      </c>
      <c r="AB51" s="34">
        <v>0</v>
      </c>
      <c r="AC51" s="34">
        <v>24</v>
      </c>
      <c r="AD51" s="34">
        <v>22</v>
      </c>
      <c r="AE51" s="34">
        <v>2</v>
      </c>
      <c r="AF51" s="34">
        <v>15</v>
      </c>
      <c r="AG51" s="34">
        <v>15</v>
      </c>
      <c r="AH51" s="34">
        <v>0</v>
      </c>
      <c r="AI51" s="34">
        <v>26</v>
      </c>
      <c r="AJ51" s="34">
        <v>21</v>
      </c>
      <c r="AK51" s="34">
        <v>5</v>
      </c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</row>
    <row r="52" spans="1:608" s="3" customFormat="1" ht="18" customHeight="1">
      <c r="A52" s="44" t="s">
        <v>89</v>
      </c>
      <c r="B52" s="31" t="s">
        <v>102</v>
      </c>
      <c r="C52" s="32" t="s">
        <v>103</v>
      </c>
      <c r="D52" s="33">
        <v>41</v>
      </c>
      <c r="E52" s="34">
        <v>10</v>
      </c>
      <c r="F52" s="34">
        <v>10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10</v>
      </c>
      <c r="R52" s="34">
        <v>10</v>
      </c>
      <c r="S52" s="34">
        <v>0</v>
      </c>
      <c r="T52" s="34">
        <v>0</v>
      </c>
      <c r="U52" s="34">
        <v>0</v>
      </c>
      <c r="V52" s="34">
        <v>0</v>
      </c>
      <c r="W52" s="34">
        <v>10</v>
      </c>
      <c r="X52" s="34">
        <v>10</v>
      </c>
      <c r="Y52" s="34">
        <v>0</v>
      </c>
      <c r="Z52" s="34">
        <v>0</v>
      </c>
      <c r="AA52" s="34">
        <v>0</v>
      </c>
      <c r="AB52" s="34">
        <v>0</v>
      </c>
      <c r="AC52" s="34">
        <v>1</v>
      </c>
      <c r="AD52" s="34">
        <v>1</v>
      </c>
      <c r="AE52" s="34">
        <v>0</v>
      </c>
      <c r="AF52" s="34">
        <v>1</v>
      </c>
      <c r="AG52" s="34">
        <v>1</v>
      </c>
      <c r="AH52" s="34">
        <v>0</v>
      </c>
      <c r="AI52" s="34">
        <v>0</v>
      </c>
      <c r="AJ52" s="34">
        <v>0</v>
      </c>
      <c r="AK52" s="34">
        <v>0</v>
      </c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</row>
    <row r="53" spans="1:608" s="3" customFormat="1" ht="25.5">
      <c r="A53" s="44" t="s">
        <v>89</v>
      </c>
      <c r="B53" s="31" t="s">
        <v>104</v>
      </c>
      <c r="C53" s="32" t="s">
        <v>105</v>
      </c>
      <c r="D53" s="33">
        <v>42</v>
      </c>
      <c r="E53" s="34">
        <v>7</v>
      </c>
      <c r="F53" s="34">
        <v>4</v>
      </c>
      <c r="G53" s="34">
        <v>3</v>
      </c>
      <c r="H53" s="34">
        <v>7</v>
      </c>
      <c r="I53" s="34">
        <v>4</v>
      </c>
      <c r="J53" s="34">
        <v>3</v>
      </c>
      <c r="K53" s="34">
        <v>7</v>
      </c>
      <c r="L53" s="34">
        <v>4</v>
      </c>
      <c r="M53" s="34">
        <v>3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2</v>
      </c>
      <c r="AJ53" s="34">
        <v>0</v>
      </c>
      <c r="AK53" s="34">
        <v>2</v>
      </c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</row>
    <row r="54" spans="1:608" s="3" customFormat="1" ht="18" customHeight="1">
      <c r="A54" s="44" t="s">
        <v>89</v>
      </c>
      <c r="B54" s="31" t="s">
        <v>106</v>
      </c>
      <c r="C54" s="32" t="s">
        <v>107</v>
      </c>
      <c r="D54" s="33">
        <v>43</v>
      </c>
      <c r="E54" s="34">
        <v>18</v>
      </c>
      <c r="F54" s="34">
        <v>13</v>
      </c>
      <c r="G54" s="34">
        <v>5</v>
      </c>
      <c r="H54" s="34">
        <v>18</v>
      </c>
      <c r="I54" s="34">
        <v>13</v>
      </c>
      <c r="J54" s="34">
        <v>5</v>
      </c>
      <c r="K54" s="34">
        <v>18</v>
      </c>
      <c r="L54" s="34">
        <v>13</v>
      </c>
      <c r="M54" s="34">
        <v>5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2</v>
      </c>
      <c r="AD54" s="34">
        <v>2</v>
      </c>
      <c r="AE54" s="34">
        <v>0</v>
      </c>
      <c r="AF54" s="34">
        <v>2</v>
      </c>
      <c r="AG54" s="34">
        <v>2</v>
      </c>
      <c r="AH54" s="34">
        <v>0</v>
      </c>
      <c r="AI54" s="34">
        <v>8</v>
      </c>
      <c r="AJ54" s="34">
        <v>5</v>
      </c>
      <c r="AK54" s="34">
        <v>3</v>
      </c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</row>
    <row r="55" spans="1:608" s="3" customFormat="1" ht="18" customHeight="1">
      <c r="A55" s="44" t="s">
        <v>89</v>
      </c>
      <c r="B55" s="31" t="s">
        <v>108</v>
      </c>
      <c r="C55" s="32" t="s">
        <v>109</v>
      </c>
      <c r="D55" s="33">
        <v>44</v>
      </c>
      <c r="E55" s="34">
        <v>374</v>
      </c>
      <c r="F55" s="34">
        <v>365</v>
      </c>
      <c r="G55" s="34">
        <v>9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356</v>
      </c>
      <c r="R55" s="34">
        <v>347</v>
      </c>
      <c r="S55" s="34">
        <v>9</v>
      </c>
      <c r="T55" s="34">
        <v>0</v>
      </c>
      <c r="U55" s="34">
        <v>0</v>
      </c>
      <c r="V55" s="34">
        <v>0</v>
      </c>
      <c r="W55" s="34">
        <v>356</v>
      </c>
      <c r="X55" s="34">
        <v>347</v>
      </c>
      <c r="Y55" s="34">
        <v>9</v>
      </c>
      <c r="Z55" s="34">
        <v>18</v>
      </c>
      <c r="AA55" s="34">
        <v>18</v>
      </c>
      <c r="AB55" s="34">
        <v>0</v>
      </c>
      <c r="AC55" s="34">
        <v>100</v>
      </c>
      <c r="AD55" s="34">
        <v>95</v>
      </c>
      <c r="AE55" s="34">
        <v>5</v>
      </c>
      <c r="AF55" s="34">
        <v>56</v>
      </c>
      <c r="AG55" s="34">
        <v>51</v>
      </c>
      <c r="AH55" s="34">
        <v>5</v>
      </c>
      <c r="AI55" s="34">
        <v>82</v>
      </c>
      <c r="AJ55" s="34">
        <v>76</v>
      </c>
      <c r="AK55" s="34">
        <v>6</v>
      </c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</row>
    <row r="56" spans="1:608" s="3" customFormat="1" ht="18" customHeight="1">
      <c r="A56" s="44" t="s">
        <v>89</v>
      </c>
      <c r="B56" s="31" t="s">
        <v>110</v>
      </c>
      <c r="C56" s="32" t="s">
        <v>111</v>
      </c>
      <c r="D56" s="33">
        <v>45</v>
      </c>
      <c r="E56" s="34">
        <v>522</v>
      </c>
      <c r="F56" s="34">
        <v>485</v>
      </c>
      <c r="G56" s="34">
        <v>37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499</v>
      </c>
      <c r="R56" s="34">
        <v>465</v>
      </c>
      <c r="S56" s="34">
        <v>34</v>
      </c>
      <c r="T56" s="34">
        <v>0</v>
      </c>
      <c r="U56" s="34">
        <v>0</v>
      </c>
      <c r="V56" s="34">
        <v>0</v>
      </c>
      <c r="W56" s="34">
        <v>499</v>
      </c>
      <c r="X56" s="34">
        <v>465</v>
      </c>
      <c r="Y56" s="34">
        <v>34</v>
      </c>
      <c r="Z56" s="34">
        <v>23</v>
      </c>
      <c r="AA56" s="34">
        <v>20</v>
      </c>
      <c r="AB56" s="34">
        <v>3</v>
      </c>
      <c r="AC56" s="34">
        <v>134</v>
      </c>
      <c r="AD56" s="34">
        <v>127</v>
      </c>
      <c r="AE56" s="34">
        <v>7</v>
      </c>
      <c r="AF56" s="34">
        <v>77</v>
      </c>
      <c r="AG56" s="34">
        <v>74</v>
      </c>
      <c r="AH56" s="34">
        <v>3</v>
      </c>
      <c r="AI56" s="34">
        <v>153</v>
      </c>
      <c r="AJ56" s="34">
        <v>139</v>
      </c>
      <c r="AK56" s="34">
        <v>14</v>
      </c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</row>
    <row r="57" spans="1:608" s="3" customFormat="1" ht="18" customHeight="1">
      <c r="A57" s="44" t="s">
        <v>89</v>
      </c>
      <c r="B57" s="31" t="s">
        <v>112</v>
      </c>
      <c r="C57" s="32" t="s">
        <v>113</v>
      </c>
      <c r="D57" s="33">
        <v>46</v>
      </c>
      <c r="E57" s="34">
        <v>29</v>
      </c>
      <c r="F57" s="34">
        <v>22</v>
      </c>
      <c r="G57" s="34">
        <v>7</v>
      </c>
      <c r="H57" s="34">
        <v>29</v>
      </c>
      <c r="I57" s="34">
        <v>22</v>
      </c>
      <c r="J57" s="34">
        <v>7</v>
      </c>
      <c r="K57" s="34">
        <v>29</v>
      </c>
      <c r="L57" s="34">
        <v>22</v>
      </c>
      <c r="M57" s="34">
        <v>7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9</v>
      </c>
      <c r="AD57" s="34">
        <v>7</v>
      </c>
      <c r="AE57" s="34">
        <v>2</v>
      </c>
      <c r="AF57" s="34">
        <v>8</v>
      </c>
      <c r="AG57" s="34">
        <v>7</v>
      </c>
      <c r="AH57" s="34">
        <v>1</v>
      </c>
      <c r="AI57" s="34">
        <v>0</v>
      </c>
      <c r="AJ57" s="34">
        <v>0</v>
      </c>
      <c r="AK57" s="34">
        <v>0</v>
      </c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</row>
    <row r="58" spans="1:608" s="3" customFormat="1" ht="18" customHeight="1">
      <c r="A58" s="44" t="s">
        <v>89</v>
      </c>
      <c r="B58" s="37" t="s">
        <v>114</v>
      </c>
      <c r="C58" s="37" t="s">
        <v>115</v>
      </c>
      <c r="D58" s="33">
        <v>47</v>
      </c>
      <c r="E58" s="34">
        <v>3</v>
      </c>
      <c r="F58" s="34">
        <v>2</v>
      </c>
      <c r="G58" s="34">
        <v>1</v>
      </c>
      <c r="H58" s="34">
        <v>3</v>
      </c>
      <c r="I58" s="34">
        <v>2</v>
      </c>
      <c r="J58" s="34">
        <v>1</v>
      </c>
      <c r="K58" s="34">
        <v>3</v>
      </c>
      <c r="L58" s="34">
        <v>2</v>
      </c>
      <c r="M58" s="34">
        <v>1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3</v>
      </c>
      <c r="AD58" s="34">
        <v>2</v>
      </c>
      <c r="AE58" s="34">
        <v>1</v>
      </c>
      <c r="AF58" s="34">
        <v>3</v>
      </c>
      <c r="AG58" s="34">
        <v>2</v>
      </c>
      <c r="AH58" s="34">
        <v>1</v>
      </c>
      <c r="AI58" s="34">
        <v>0</v>
      </c>
      <c r="AJ58" s="34">
        <v>0</v>
      </c>
      <c r="AK58" s="34">
        <v>0</v>
      </c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</row>
    <row r="59" spans="1:608" s="3" customFormat="1" ht="25.5">
      <c r="A59" s="44" t="s">
        <v>89</v>
      </c>
      <c r="B59" s="30" t="s">
        <v>116</v>
      </c>
      <c r="C59" s="30" t="s">
        <v>117</v>
      </c>
      <c r="D59" s="33">
        <v>48</v>
      </c>
      <c r="E59" s="34">
        <v>39</v>
      </c>
      <c r="F59" s="34">
        <v>39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39</v>
      </c>
      <c r="R59" s="34">
        <v>39</v>
      </c>
      <c r="S59" s="34">
        <v>0</v>
      </c>
      <c r="T59" s="34">
        <v>0</v>
      </c>
      <c r="U59" s="34">
        <v>0</v>
      </c>
      <c r="V59" s="34">
        <v>0</v>
      </c>
      <c r="W59" s="34">
        <v>39</v>
      </c>
      <c r="X59" s="34">
        <v>39</v>
      </c>
      <c r="Y59" s="34">
        <v>0</v>
      </c>
      <c r="Z59" s="34">
        <v>0</v>
      </c>
      <c r="AA59" s="34">
        <v>0</v>
      </c>
      <c r="AB59" s="34">
        <v>0</v>
      </c>
      <c r="AC59" s="34">
        <v>1</v>
      </c>
      <c r="AD59" s="34">
        <v>1</v>
      </c>
      <c r="AE59" s="34">
        <v>0</v>
      </c>
      <c r="AF59" s="34">
        <v>1</v>
      </c>
      <c r="AG59" s="34">
        <v>1</v>
      </c>
      <c r="AH59" s="34">
        <v>0</v>
      </c>
      <c r="AI59" s="34">
        <v>0</v>
      </c>
      <c r="AJ59" s="34">
        <v>0</v>
      </c>
      <c r="AK59" s="34">
        <v>0</v>
      </c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</row>
    <row r="60" spans="1:608" s="3" customFormat="1" ht="18" customHeight="1">
      <c r="A60" s="44" t="s">
        <v>89</v>
      </c>
      <c r="B60" s="37" t="s">
        <v>118</v>
      </c>
      <c r="C60" s="37" t="s">
        <v>119</v>
      </c>
      <c r="D60" s="33">
        <v>49</v>
      </c>
      <c r="E60" s="34">
        <v>13</v>
      </c>
      <c r="F60" s="34">
        <v>11</v>
      </c>
      <c r="G60" s="34">
        <v>2</v>
      </c>
      <c r="H60" s="34">
        <v>13</v>
      </c>
      <c r="I60" s="34">
        <v>11</v>
      </c>
      <c r="J60" s="34">
        <v>2</v>
      </c>
      <c r="K60" s="34">
        <v>13</v>
      </c>
      <c r="L60" s="34">
        <v>11</v>
      </c>
      <c r="M60" s="34">
        <v>2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9</v>
      </c>
      <c r="AD60" s="34">
        <v>9</v>
      </c>
      <c r="AE60" s="34">
        <v>0</v>
      </c>
      <c r="AF60" s="34">
        <v>9</v>
      </c>
      <c r="AG60" s="34">
        <v>9</v>
      </c>
      <c r="AH60" s="34">
        <v>0</v>
      </c>
      <c r="AI60" s="34">
        <v>1</v>
      </c>
      <c r="AJ60" s="34">
        <v>1</v>
      </c>
      <c r="AK60" s="34">
        <v>0</v>
      </c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</row>
    <row r="61" spans="1:608" s="3" customFormat="1" ht="18" customHeight="1">
      <c r="A61" s="44" t="s">
        <v>89</v>
      </c>
      <c r="B61" s="31" t="s">
        <v>120</v>
      </c>
      <c r="C61" s="32" t="s">
        <v>121</v>
      </c>
      <c r="D61" s="33">
        <v>50</v>
      </c>
      <c r="E61" s="34">
        <v>50</v>
      </c>
      <c r="F61" s="34">
        <v>35</v>
      </c>
      <c r="G61" s="34">
        <v>15</v>
      </c>
      <c r="H61" s="34">
        <v>50</v>
      </c>
      <c r="I61" s="34">
        <v>35</v>
      </c>
      <c r="J61" s="34">
        <v>15</v>
      </c>
      <c r="K61" s="34">
        <v>50</v>
      </c>
      <c r="L61" s="34">
        <v>35</v>
      </c>
      <c r="M61" s="34">
        <v>15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20</v>
      </c>
      <c r="AD61" s="34">
        <v>12</v>
      </c>
      <c r="AE61" s="34">
        <v>8</v>
      </c>
      <c r="AF61" s="34">
        <v>13</v>
      </c>
      <c r="AG61" s="34">
        <v>6</v>
      </c>
      <c r="AH61" s="34">
        <v>7</v>
      </c>
      <c r="AI61" s="34">
        <v>0</v>
      </c>
      <c r="AJ61" s="34">
        <v>0</v>
      </c>
      <c r="AK61" s="34">
        <v>0</v>
      </c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</row>
    <row r="62" spans="1:608" ht="18" customHeight="1">
      <c r="A62" s="44" t="s">
        <v>89</v>
      </c>
      <c r="B62" s="36" t="s">
        <v>122</v>
      </c>
      <c r="C62" s="30" t="s">
        <v>123</v>
      </c>
      <c r="D62" s="33">
        <v>51</v>
      </c>
      <c r="E62" s="34">
        <v>55</v>
      </c>
      <c r="F62" s="34">
        <v>55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55</v>
      </c>
      <c r="R62" s="34">
        <v>55</v>
      </c>
      <c r="S62" s="34">
        <v>0</v>
      </c>
      <c r="T62" s="34">
        <v>0</v>
      </c>
      <c r="U62" s="34">
        <v>0</v>
      </c>
      <c r="V62" s="34">
        <v>0</v>
      </c>
      <c r="W62" s="34">
        <v>55</v>
      </c>
      <c r="X62" s="34">
        <v>55</v>
      </c>
      <c r="Y62" s="34">
        <v>0</v>
      </c>
      <c r="Z62" s="34">
        <v>0</v>
      </c>
      <c r="AA62" s="34">
        <v>0</v>
      </c>
      <c r="AB62" s="34">
        <v>0</v>
      </c>
      <c r="AC62" s="34">
        <v>15</v>
      </c>
      <c r="AD62" s="34">
        <v>15</v>
      </c>
      <c r="AE62" s="34">
        <v>0</v>
      </c>
      <c r="AF62" s="34">
        <v>10</v>
      </c>
      <c r="AG62" s="34">
        <v>10</v>
      </c>
      <c r="AH62" s="34">
        <v>0</v>
      </c>
      <c r="AI62" s="34">
        <v>8</v>
      </c>
      <c r="AJ62" s="34">
        <v>8</v>
      </c>
      <c r="AK62" s="34">
        <v>0</v>
      </c>
    </row>
    <row r="63" spans="1:608" ht="18" customHeight="1">
      <c r="A63" s="44" t="s">
        <v>89</v>
      </c>
      <c r="B63" s="31" t="s">
        <v>124</v>
      </c>
      <c r="C63" s="32" t="s">
        <v>125</v>
      </c>
      <c r="D63" s="33">
        <v>52</v>
      </c>
      <c r="E63" s="34">
        <v>4</v>
      </c>
      <c r="F63" s="34">
        <v>4</v>
      </c>
      <c r="G63" s="34">
        <v>0</v>
      </c>
      <c r="H63" s="34">
        <v>4</v>
      </c>
      <c r="I63" s="34">
        <v>4</v>
      </c>
      <c r="J63" s="34">
        <v>0</v>
      </c>
      <c r="K63" s="34">
        <v>4</v>
      </c>
      <c r="L63" s="34">
        <v>4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1</v>
      </c>
      <c r="AD63" s="34">
        <v>1</v>
      </c>
      <c r="AE63" s="34">
        <v>0</v>
      </c>
      <c r="AF63" s="34">
        <v>1</v>
      </c>
      <c r="AG63" s="34">
        <v>1</v>
      </c>
      <c r="AH63" s="34">
        <v>0</v>
      </c>
      <c r="AI63" s="34">
        <v>0</v>
      </c>
      <c r="AJ63" s="34">
        <v>0</v>
      </c>
      <c r="AK63" s="34">
        <v>0</v>
      </c>
    </row>
    <row r="64" spans="1:608" ht="18" customHeight="1">
      <c r="A64" s="44" t="s">
        <v>89</v>
      </c>
      <c r="B64" s="31" t="s">
        <v>126</v>
      </c>
      <c r="C64" s="32" t="s">
        <v>127</v>
      </c>
      <c r="D64" s="33">
        <v>53</v>
      </c>
      <c r="E64" s="34">
        <v>69</v>
      </c>
      <c r="F64" s="34">
        <v>61</v>
      </c>
      <c r="G64" s="34">
        <v>8</v>
      </c>
      <c r="H64" s="34">
        <v>69</v>
      </c>
      <c r="I64" s="34">
        <v>61</v>
      </c>
      <c r="J64" s="34">
        <v>8</v>
      </c>
      <c r="K64" s="34">
        <v>69</v>
      </c>
      <c r="L64" s="34">
        <v>61</v>
      </c>
      <c r="M64" s="34">
        <v>8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36</v>
      </c>
      <c r="AD64" s="34">
        <v>31</v>
      </c>
      <c r="AE64" s="34">
        <v>5</v>
      </c>
      <c r="AF64" s="34">
        <v>25</v>
      </c>
      <c r="AG64" s="34">
        <v>23</v>
      </c>
      <c r="AH64" s="34">
        <v>2</v>
      </c>
      <c r="AI64" s="34">
        <v>2</v>
      </c>
      <c r="AJ64" s="34">
        <v>2</v>
      </c>
      <c r="AK64" s="34">
        <v>0</v>
      </c>
    </row>
    <row r="65" spans="1:116" ht="25.5">
      <c r="A65" s="44" t="s">
        <v>89</v>
      </c>
      <c r="B65" s="31" t="s">
        <v>128</v>
      </c>
      <c r="C65" s="32" t="s">
        <v>129</v>
      </c>
      <c r="D65" s="33">
        <v>54</v>
      </c>
      <c r="E65" s="34">
        <v>25</v>
      </c>
      <c r="F65" s="34">
        <v>24</v>
      </c>
      <c r="G65" s="34">
        <v>1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25</v>
      </c>
      <c r="R65" s="34">
        <v>24</v>
      </c>
      <c r="S65" s="34">
        <v>1</v>
      </c>
      <c r="T65" s="34">
        <v>0</v>
      </c>
      <c r="U65" s="34">
        <v>0</v>
      </c>
      <c r="V65" s="34">
        <v>0</v>
      </c>
      <c r="W65" s="34">
        <v>25</v>
      </c>
      <c r="X65" s="34">
        <v>24</v>
      </c>
      <c r="Y65" s="34">
        <v>1</v>
      </c>
      <c r="Z65" s="34">
        <v>0</v>
      </c>
      <c r="AA65" s="34">
        <v>0</v>
      </c>
      <c r="AB65" s="34">
        <v>0</v>
      </c>
      <c r="AC65" s="34">
        <v>3</v>
      </c>
      <c r="AD65" s="34">
        <v>3</v>
      </c>
      <c r="AE65" s="34">
        <v>0</v>
      </c>
      <c r="AF65" s="34">
        <v>3</v>
      </c>
      <c r="AG65" s="34">
        <v>3</v>
      </c>
      <c r="AH65" s="34">
        <v>0</v>
      </c>
      <c r="AI65" s="34">
        <v>6</v>
      </c>
      <c r="AJ65" s="34">
        <v>5</v>
      </c>
      <c r="AK65" s="34">
        <v>1</v>
      </c>
    </row>
    <row r="66" spans="1:116" s="39" customFormat="1" ht="18" customHeight="1">
      <c r="A66" s="19" t="s">
        <v>130</v>
      </c>
      <c r="B66" s="20"/>
      <c r="C66" s="21"/>
      <c r="D66" s="26">
        <v>55</v>
      </c>
      <c r="E66" s="27">
        <f>SUM(E67:E70)</f>
        <v>954</v>
      </c>
      <c r="F66" s="27">
        <f t="shared" ref="F66:AK66" si="7">SUM(F67:F70)</f>
        <v>945</v>
      </c>
      <c r="G66" s="27">
        <f t="shared" si="7"/>
        <v>9</v>
      </c>
      <c r="H66" s="27">
        <f t="shared" si="7"/>
        <v>47</v>
      </c>
      <c r="I66" s="27">
        <f t="shared" si="7"/>
        <v>43</v>
      </c>
      <c r="J66" s="27">
        <f t="shared" si="7"/>
        <v>4</v>
      </c>
      <c r="K66" s="27">
        <f t="shared" si="7"/>
        <v>46</v>
      </c>
      <c r="L66" s="27">
        <f t="shared" si="7"/>
        <v>43</v>
      </c>
      <c r="M66" s="27">
        <f t="shared" si="7"/>
        <v>3</v>
      </c>
      <c r="N66" s="27">
        <f t="shared" si="7"/>
        <v>1</v>
      </c>
      <c r="O66" s="27">
        <f t="shared" si="7"/>
        <v>0</v>
      </c>
      <c r="P66" s="27">
        <f t="shared" si="7"/>
        <v>1</v>
      </c>
      <c r="Q66" s="27">
        <f t="shared" si="7"/>
        <v>880</v>
      </c>
      <c r="R66" s="27">
        <f t="shared" si="7"/>
        <v>875</v>
      </c>
      <c r="S66" s="27">
        <f t="shared" si="7"/>
        <v>5</v>
      </c>
      <c r="T66" s="27">
        <f t="shared" si="7"/>
        <v>0</v>
      </c>
      <c r="U66" s="27">
        <f t="shared" si="7"/>
        <v>0</v>
      </c>
      <c r="V66" s="27">
        <f t="shared" si="7"/>
        <v>0</v>
      </c>
      <c r="W66" s="27">
        <f t="shared" si="7"/>
        <v>880</v>
      </c>
      <c r="X66" s="27">
        <f t="shared" si="7"/>
        <v>875</v>
      </c>
      <c r="Y66" s="27">
        <f t="shared" si="7"/>
        <v>5</v>
      </c>
      <c r="Z66" s="27">
        <f t="shared" si="7"/>
        <v>27</v>
      </c>
      <c r="AA66" s="27">
        <f t="shared" si="7"/>
        <v>27</v>
      </c>
      <c r="AB66" s="27">
        <f t="shared" si="7"/>
        <v>0</v>
      </c>
      <c r="AC66" s="27">
        <f t="shared" si="7"/>
        <v>229</v>
      </c>
      <c r="AD66" s="27">
        <f t="shared" si="7"/>
        <v>227</v>
      </c>
      <c r="AE66" s="27">
        <f t="shared" si="7"/>
        <v>2</v>
      </c>
      <c r="AF66" s="27">
        <f t="shared" si="7"/>
        <v>134</v>
      </c>
      <c r="AG66" s="27">
        <f t="shared" si="7"/>
        <v>131</v>
      </c>
      <c r="AH66" s="27">
        <f t="shared" si="7"/>
        <v>3</v>
      </c>
      <c r="AI66" s="27">
        <f t="shared" si="7"/>
        <v>114</v>
      </c>
      <c r="AJ66" s="27">
        <f t="shared" si="7"/>
        <v>113</v>
      </c>
      <c r="AK66" s="27">
        <f t="shared" si="7"/>
        <v>1</v>
      </c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</row>
    <row r="67" spans="1:116" ht="18" customHeight="1">
      <c r="A67" s="36" t="s">
        <v>131</v>
      </c>
      <c r="B67" s="36" t="s">
        <v>132</v>
      </c>
      <c r="C67" s="30" t="s">
        <v>133</v>
      </c>
      <c r="D67" s="33">
        <v>56</v>
      </c>
      <c r="E67" s="34">
        <v>880</v>
      </c>
      <c r="F67" s="34">
        <v>875</v>
      </c>
      <c r="G67" s="34">
        <v>5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880</v>
      </c>
      <c r="R67" s="34">
        <v>875</v>
      </c>
      <c r="S67" s="34">
        <v>5</v>
      </c>
      <c r="T67" s="34">
        <v>0</v>
      </c>
      <c r="U67" s="34">
        <v>0</v>
      </c>
      <c r="V67" s="34">
        <v>0</v>
      </c>
      <c r="W67" s="34">
        <v>880</v>
      </c>
      <c r="X67" s="34">
        <v>875</v>
      </c>
      <c r="Y67" s="34">
        <v>5</v>
      </c>
      <c r="Z67" s="34">
        <v>0</v>
      </c>
      <c r="AA67" s="34">
        <v>0</v>
      </c>
      <c r="AB67" s="34">
        <v>0</v>
      </c>
      <c r="AC67" s="34">
        <v>191</v>
      </c>
      <c r="AD67" s="34">
        <v>190</v>
      </c>
      <c r="AE67" s="34">
        <v>1</v>
      </c>
      <c r="AF67" s="34">
        <v>124</v>
      </c>
      <c r="AG67" s="34">
        <v>121</v>
      </c>
      <c r="AH67" s="34">
        <v>3</v>
      </c>
      <c r="AI67" s="34">
        <v>105</v>
      </c>
      <c r="AJ67" s="34">
        <v>105</v>
      </c>
      <c r="AK67" s="34">
        <v>0</v>
      </c>
    </row>
    <row r="68" spans="1:116" ht="18" customHeight="1">
      <c r="A68" s="36" t="s">
        <v>131</v>
      </c>
      <c r="B68" s="31" t="s">
        <v>134</v>
      </c>
      <c r="C68" s="32" t="s">
        <v>135</v>
      </c>
      <c r="D68" s="33">
        <v>57</v>
      </c>
      <c r="E68" s="34">
        <v>45</v>
      </c>
      <c r="F68" s="34">
        <v>42</v>
      </c>
      <c r="G68" s="34">
        <v>3</v>
      </c>
      <c r="H68" s="34">
        <v>45</v>
      </c>
      <c r="I68" s="34">
        <v>42</v>
      </c>
      <c r="J68" s="34">
        <v>3</v>
      </c>
      <c r="K68" s="34">
        <v>45</v>
      </c>
      <c r="L68" s="34">
        <v>42</v>
      </c>
      <c r="M68" s="34">
        <v>3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9</v>
      </c>
      <c r="AD68" s="34">
        <v>9</v>
      </c>
      <c r="AE68" s="34">
        <v>0</v>
      </c>
      <c r="AF68" s="34">
        <v>9</v>
      </c>
      <c r="AG68" s="34">
        <v>9</v>
      </c>
      <c r="AH68" s="34">
        <v>0</v>
      </c>
      <c r="AI68" s="34">
        <v>9</v>
      </c>
      <c r="AJ68" s="34">
        <v>8</v>
      </c>
      <c r="AK68" s="34">
        <v>1</v>
      </c>
    </row>
    <row r="69" spans="1:116" ht="18" customHeight="1">
      <c r="A69" s="36" t="s">
        <v>131</v>
      </c>
      <c r="B69" s="31" t="s">
        <v>136</v>
      </c>
      <c r="C69" s="32" t="s">
        <v>137</v>
      </c>
      <c r="D69" s="33">
        <v>58</v>
      </c>
      <c r="E69" s="34">
        <v>27</v>
      </c>
      <c r="F69" s="34">
        <v>27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27</v>
      </c>
      <c r="AA69" s="34">
        <v>27</v>
      </c>
      <c r="AB69" s="34">
        <v>0</v>
      </c>
      <c r="AC69" s="34">
        <v>27</v>
      </c>
      <c r="AD69" s="34">
        <v>27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</row>
    <row r="70" spans="1:116" ht="18" customHeight="1">
      <c r="A70" s="36" t="s">
        <v>131</v>
      </c>
      <c r="B70" s="36" t="s">
        <v>138</v>
      </c>
      <c r="C70" s="30" t="s">
        <v>139</v>
      </c>
      <c r="D70" s="33">
        <v>59</v>
      </c>
      <c r="E70" s="34">
        <v>2</v>
      </c>
      <c r="F70" s="34">
        <v>1</v>
      </c>
      <c r="G70" s="34">
        <v>1</v>
      </c>
      <c r="H70" s="34">
        <v>2</v>
      </c>
      <c r="I70" s="34">
        <v>1</v>
      </c>
      <c r="J70" s="34">
        <v>1</v>
      </c>
      <c r="K70" s="34">
        <v>1</v>
      </c>
      <c r="L70" s="34">
        <v>1</v>
      </c>
      <c r="M70" s="34">
        <v>0</v>
      </c>
      <c r="N70" s="34">
        <v>1</v>
      </c>
      <c r="O70" s="34">
        <v>0</v>
      </c>
      <c r="P70" s="34">
        <v>1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2</v>
      </c>
      <c r="AD70" s="34">
        <v>1</v>
      </c>
      <c r="AE70" s="34">
        <v>1</v>
      </c>
      <c r="AF70" s="34">
        <v>1</v>
      </c>
      <c r="AG70" s="34">
        <v>1</v>
      </c>
      <c r="AH70" s="34">
        <v>0</v>
      </c>
      <c r="AI70" s="34">
        <v>0</v>
      </c>
      <c r="AJ70" s="34">
        <v>0</v>
      </c>
      <c r="AK70" s="34">
        <v>0</v>
      </c>
    </row>
    <row r="71" spans="1:116" s="39" customFormat="1" ht="18" customHeight="1">
      <c r="A71" s="19" t="s">
        <v>140</v>
      </c>
      <c r="B71" s="20"/>
      <c r="C71" s="21"/>
      <c r="D71" s="26">
        <v>60</v>
      </c>
      <c r="E71" s="27">
        <f>+E72</f>
        <v>29</v>
      </c>
      <c r="F71" s="27">
        <f t="shared" ref="F71:AK71" si="8">+F72</f>
        <v>28</v>
      </c>
      <c r="G71" s="27">
        <f t="shared" si="8"/>
        <v>1</v>
      </c>
      <c r="H71" s="27">
        <f t="shared" si="8"/>
        <v>0</v>
      </c>
      <c r="I71" s="27">
        <f t="shared" si="8"/>
        <v>0</v>
      </c>
      <c r="J71" s="27">
        <f t="shared" si="8"/>
        <v>0</v>
      </c>
      <c r="K71" s="27">
        <f t="shared" si="8"/>
        <v>0</v>
      </c>
      <c r="L71" s="27">
        <f t="shared" si="8"/>
        <v>0</v>
      </c>
      <c r="M71" s="27">
        <f t="shared" si="8"/>
        <v>0</v>
      </c>
      <c r="N71" s="27">
        <f t="shared" si="8"/>
        <v>0</v>
      </c>
      <c r="O71" s="27">
        <f t="shared" si="8"/>
        <v>0</v>
      </c>
      <c r="P71" s="27">
        <f t="shared" si="8"/>
        <v>0</v>
      </c>
      <c r="Q71" s="27">
        <f t="shared" si="8"/>
        <v>29</v>
      </c>
      <c r="R71" s="27">
        <f t="shared" si="8"/>
        <v>28</v>
      </c>
      <c r="S71" s="27">
        <f t="shared" si="8"/>
        <v>1</v>
      </c>
      <c r="T71" s="27">
        <f t="shared" si="8"/>
        <v>0</v>
      </c>
      <c r="U71" s="27">
        <f t="shared" si="8"/>
        <v>0</v>
      </c>
      <c r="V71" s="27">
        <f t="shared" si="8"/>
        <v>0</v>
      </c>
      <c r="W71" s="27">
        <f t="shared" si="8"/>
        <v>29</v>
      </c>
      <c r="X71" s="27">
        <f t="shared" si="8"/>
        <v>28</v>
      </c>
      <c r="Y71" s="27">
        <f t="shared" si="8"/>
        <v>1</v>
      </c>
      <c r="Z71" s="27">
        <f t="shared" si="8"/>
        <v>0</v>
      </c>
      <c r="AA71" s="27">
        <f t="shared" si="8"/>
        <v>0</v>
      </c>
      <c r="AB71" s="27">
        <f t="shared" si="8"/>
        <v>0</v>
      </c>
      <c r="AC71" s="27">
        <f t="shared" si="8"/>
        <v>5</v>
      </c>
      <c r="AD71" s="27">
        <f t="shared" si="8"/>
        <v>5</v>
      </c>
      <c r="AE71" s="27">
        <f t="shared" si="8"/>
        <v>0</v>
      </c>
      <c r="AF71" s="27">
        <f t="shared" si="8"/>
        <v>0</v>
      </c>
      <c r="AG71" s="27">
        <f t="shared" si="8"/>
        <v>0</v>
      </c>
      <c r="AH71" s="27">
        <f t="shared" si="8"/>
        <v>0</v>
      </c>
      <c r="AI71" s="27">
        <f t="shared" si="8"/>
        <v>4</v>
      </c>
      <c r="AJ71" s="27">
        <f t="shared" si="8"/>
        <v>4</v>
      </c>
      <c r="AK71" s="27">
        <f t="shared" si="8"/>
        <v>0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</row>
    <row r="72" spans="1:116" ht="25.5">
      <c r="A72" s="31" t="s">
        <v>141</v>
      </c>
      <c r="B72" s="31" t="s">
        <v>142</v>
      </c>
      <c r="C72" s="32" t="s">
        <v>143</v>
      </c>
      <c r="D72" s="33">
        <v>61</v>
      </c>
      <c r="E72" s="34">
        <v>29</v>
      </c>
      <c r="F72" s="34">
        <v>28</v>
      </c>
      <c r="G72" s="34">
        <v>1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29</v>
      </c>
      <c r="R72" s="34">
        <v>28</v>
      </c>
      <c r="S72" s="34">
        <v>1</v>
      </c>
      <c r="T72" s="34">
        <v>0</v>
      </c>
      <c r="U72" s="34">
        <v>0</v>
      </c>
      <c r="V72" s="34">
        <v>0</v>
      </c>
      <c r="W72" s="34">
        <v>29</v>
      </c>
      <c r="X72" s="34">
        <v>28</v>
      </c>
      <c r="Y72" s="34">
        <v>1</v>
      </c>
      <c r="Z72" s="34">
        <v>0</v>
      </c>
      <c r="AA72" s="34">
        <v>0</v>
      </c>
      <c r="AB72" s="34">
        <v>0</v>
      </c>
      <c r="AC72" s="34">
        <v>5</v>
      </c>
      <c r="AD72" s="34">
        <v>5</v>
      </c>
      <c r="AE72" s="34">
        <v>0</v>
      </c>
      <c r="AF72" s="34">
        <v>0</v>
      </c>
      <c r="AG72" s="34">
        <v>0</v>
      </c>
      <c r="AH72" s="34">
        <v>0</v>
      </c>
      <c r="AI72" s="34">
        <v>4</v>
      </c>
      <c r="AJ72" s="34">
        <v>4</v>
      </c>
      <c r="AK72" s="34">
        <v>0</v>
      </c>
    </row>
    <row r="73" spans="1:116" s="39" customFormat="1" ht="18" customHeight="1">
      <c r="A73" s="19" t="s">
        <v>144</v>
      </c>
      <c r="B73" s="20"/>
      <c r="C73" s="21"/>
      <c r="D73" s="26">
        <v>62</v>
      </c>
      <c r="E73" s="27">
        <f>SUM(E74:E79)</f>
        <v>406</v>
      </c>
      <c r="F73" s="27">
        <f t="shared" ref="F73:AK73" si="9">SUM(F74:F79)</f>
        <v>377</v>
      </c>
      <c r="G73" s="27">
        <f t="shared" si="9"/>
        <v>29</v>
      </c>
      <c r="H73" s="27">
        <f t="shared" si="9"/>
        <v>0</v>
      </c>
      <c r="I73" s="27">
        <f t="shared" si="9"/>
        <v>0</v>
      </c>
      <c r="J73" s="27">
        <f t="shared" si="9"/>
        <v>0</v>
      </c>
      <c r="K73" s="27">
        <f t="shared" si="9"/>
        <v>0</v>
      </c>
      <c r="L73" s="27">
        <f t="shared" si="9"/>
        <v>0</v>
      </c>
      <c r="M73" s="27">
        <f t="shared" si="9"/>
        <v>0</v>
      </c>
      <c r="N73" s="27">
        <f t="shared" si="9"/>
        <v>0</v>
      </c>
      <c r="O73" s="27">
        <f t="shared" si="9"/>
        <v>0</v>
      </c>
      <c r="P73" s="27">
        <f t="shared" si="9"/>
        <v>0</v>
      </c>
      <c r="Q73" s="27">
        <f t="shared" si="9"/>
        <v>327</v>
      </c>
      <c r="R73" s="27">
        <f t="shared" si="9"/>
        <v>310</v>
      </c>
      <c r="S73" s="27">
        <f t="shared" si="9"/>
        <v>17</v>
      </c>
      <c r="T73" s="27">
        <f t="shared" si="9"/>
        <v>0</v>
      </c>
      <c r="U73" s="27">
        <f t="shared" si="9"/>
        <v>0</v>
      </c>
      <c r="V73" s="27">
        <f t="shared" si="9"/>
        <v>0</v>
      </c>
      <c r="W73" s="27">
        <f t="shared" si="9"/>
        <v>327</v>
      </c>
      <c r="X73" s="27">
        <f t="shared" si="9"/>
        <v>310</v>
      </c>
      <c r="Y73" s="27">
        <f t="shared" si="9"/>
        <v>17</v>
      </c>
      <c r="Z73" s="27">
        <f t="shared" si="9"/>
        <v>79</v>
      </c>
      <c r="AA73" s="27">
        <f t="shared" si="9"/>
        <v>67</v>
      </c>
      <c r="AB73" s="27">
        <f t="shared" si="9"/>
        <v>12</v>
      </c>
      <c r="AC73" s="27">
        <f t="shared" si="9"/>
        <v>79</v>
      </c>
      <c r="AD73" s="27">
        <f t="shared" si="9"/>
        <v>77</v>
      </c>
      <c r="AE73" s="27">
        <f t="shared" si="9"/>
        <v>2</v>
      </c>
      <c r="AF73" s="27">
        <f t="shared" si="9"/>
        <v>59</v>
      </c>
      <c r="AG73" s="27">
        <f t="shared" si="9"/>
        <v>57</v>
      </c>
      <c r="AH73" s="27">
        <f t="shared" si="9"/>
        <v>2</v>
      </c>
      <c r="AI73" s="27">
        <f t="shared" si="9"/>
        <v>28</v>
      </c>
      <c r="AJ73" s="27">
        <f t="shared" si="9"/>
        <v>26</v>
      </c>
      <c r="AK73" s="27">
        <f t="shared" si="9"/>
        <v>2</v>
      </c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</row>
    <row r="74" spans="1:116" ht="18" customHeight="1">
      <c r="A74" s="37" t="s">
        <v>145</v>
      </c>
      <c r="B74" s="31" t="s">
        <v>146</v>
      </c>
      <c r="C74" s="32" t="s">
        <v>147</v>
      </c>
      <c r="D74" s="33">
        <v>63</v>
      </c>
      <c r="E74" s="34">
        <v>18</v>
      </c>
      <c r="F74" s="34">
        <v>18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18</v>
      </c>
      <c r="R74" s="34">
        <v>18</v>
      </c>
      <c r="S74" s="34">
        <v>0</v>
      </c>
      <c r="T74" s="34">
        <v>0</v>
      </c>
      <c r="U74" s="34">
        <v>0</v>
      </c>
      <c r="V74" s="34">
        <v>0</v>
      </c>
      <c r="W74" s="34">
        <v>18</v>
      </c>
      <c r="X74" s="34">
        <v>18</v>
      </c>
      <c r="Y74" s="34">
        <v>0</v>
      </c>
      <c r="Z74" s="34">
        <v>0</v>
      </c>
      <c r="AA74" s="34">
        <v>0</v>
      </c>
      <c r="AB74" s="34">
        <v>0</v>
      </c>
      <c r="AC74" s="34">
        <v>4</v>
      </c>
      <c r="AD74" s="34">
        <v>4</v>
      </c>
      <c r="AE74" s="34">
        <v>0</v>
      </c>
      <c r="AF74" s="34">
        <v>4</v>
      </c>
      <c r="AG74" s="34">
        <v>4</v>
      </c>
      <c r="AH74" s="34">
        <v>0</v>
      </c>
      <c r="AI74" s="34">
        <v>0</v>
      </c>
      <c r="AJ74" s="34">
        <v>0</v>
      </c>
      <c r="AK74" s="34">
        <v>0</v>
      </c>
    </row>
    <row r="75" spans="1:116" ht="25.5">
      <c r="A75" s="37" t="s">
        <v>145</v>
      </c>
      <c r="B75" s="31" t="s">
        <v>148</v>
      </c>
      <c r="C75" s="32" t="s">
        <v>149</v>
      </c>
      <c r="D75" s="33">
        <v>64</v>
      </c>
      <c r="E75" s="34">
        <v>83</v>
      </c>
      <c r="F75" s="34">
        <v>82</v>
      </c>
      <c r="G75" s="34">
        <v>1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83</v>
      </c>
      <c r="R75" s="34">
        <v>82</v>
      </c>
      <c r="S75" s="34">
        <v>1</v>
      </c>
      <c r="T75" s="34">
        <v>0</v>
      </c>
      <c r="U75" s="34">
        <v>0</v>
      </c>
      <c r="V75" s="34">
        <v>0</v>
      </c>
      <c r="W75" s="34">
        <v>83</v>
      </c>
      <c r="X75" s="34">
        <v>82</v>
      </c>
      <c r="Y75" s="34">
        <v>1</v>
      </c>
      <c r="Z75" s="34">
        <v>0</v>
      </c>
      <c r="AA75" s="34">
        <v>0</v>
      </c>
      <c r="AB75" s="34">
        <v>0</v>
      </c>
      <c r="AC75" s="34">
        <v>7</v>
      </c>
      <c r="AD75" s="34">
        <v>7</v>
      </c>
      <c r="AE75" s="34">
        <v>0</v>
      </c>
      <c r="AF75" s="34">
        <v>4</v>
      </c>
      <c r="AG75" s="34">
        <v>4</v>
      </c>
      <c r="AH75" s="34">
        <v>0</v>
      </c>
      <c r="AI75" s="34">
        <v>19</v>
      </c>
      <c r="AJ75" s="34">
        <v>18</v>
      </c>
      <c r="AK75" s="34">
        <v>1</v>
      </c>
    </row>
    <row r="76" spans="1:116" ht="25.5">
      <c r="A76" s="37" t="s">
        <v>145</v>
      </c>
      <c r="B76" s="31" t="s">
        <v>150</v>
      </c>
      <c r="C76" s="32" t="s">
        <v>151</v>
      </c>
      <c r="D76" s="33">
        <v>65</v>
      </c>
      <c r="E76" s="34">
        <v>13</v>
      </c>
      <c r="F76" s="34">
        <v>5</v>
      </c>
      <c r="G76" s="34">
        <v>8</v>
      </c>
      <c r="H76" s="34">
        <v>0</v>
      </c>
      <c r="I76" s="34">
        <v>0</v>
      </c>
      <c r="J76" s="34">
        <v>0</v>
      </c>
      <c r="K76" s="34">
        <v>0</v>
      </c>
      <c r="L76" s="34"/>
      <c r="M76" s="34"/>
      <c r="N76" s="34">
        <v>0</v>
      </c>
      <c r="O76" s="34"/>
      <c r="P76" s="34"/>
      <c r="Q76" s="34">
        <v>13</v>
      </c>
      <c r="R76" s="34">
        <v>5</v>
      </c>
      <c r="S76" s="34">
        <v>8</v>
      </c>
      <c r="T76" s="34">
        <v>0</v>
      </c>
      <c r="U76" s="34"/>
      <c r="V76" s="34"/>
      <c r="W76" s="34">
        <v>13</v>
      </c>
      <c r="X76" s="34">
        <v>5</v>
      </c>
      <c r="Y76" s="34">
        <v>8</v>
      </c>
      <c r="Z76" s="34">
        <v>0</v>
      </c>
      <c r="AA76" s="34"/>
      <c r="AB76" s="34"/>
      <c r="AC76" s="34">
        <v>1</v>
      </c>
      <c r="AD76" s="34">
        <v>1</v>
      </c>
      <c r="AE76" s="34">
        <v>0</v>
      </c>
      <c r="AF76" s="34">
        <v>1</v>
      </c>
      <c r="AG76" s="34">
        <v>1</v>
      </c>
      <c r="AH76" s="34">
        <v>0</v>
      </c>
      <c r="AI76" s="34">
        <v>0</v>
      </c>
      <c r="AJ76" s="34">
        <v>0</v>
      </c>
      <c r="AK76" s="34">
        <v>0</v>
      </c>
    </row>
    <row r="77" spans="1:116" ht="18" customHeight="1">
      <c r="A77" s="37" t="s">
        <v>145</v>
      </c>
      <c r="B77" s="31" t="s">
        <v>152</v>
      </c>
      <c r="C77" s="32" t="s">
        <v>153</v>
      </c>
      <c r="D77" s="33">
        <v>66</v>
      </c>
      <c r="E77" s="34">
        <v>9</v>
      </c>
      <c r="F77" s="34">
        <v>7</v>
      </c>
      <c r="G77" s="34">
        <v>2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9</v>
      </c>
      <c r="R77" s="34">
        <v>7</v>
      </c>
      <c r="S77" s="34">
        <v>2</v>
      </c>
      <c r="T77" s="34">
        <v>0</v>
      </c>
      <c r="U77" s="34">
        <v>0</v>
      </c>
      <c r="V77" s="34">
        <v>0</v>
      </c>
      <c r="W77" s="34">
        <v>9</v>
      </c>
      <c r="X77" s="34">
        <v>7</v>
      </c>
      <c r="Y77" s="34">
        <v>2</v>
      </c>
      <c r="Z77" s="34">
        <v>0</v>
      </c>
      <c r="AA77" s="34">
        <v>0</v>
      </c>
      <c r="AB77" s="34">
        <v>0</v>
      </c>
      <c r="AC77" s="34">
        <v>1</v>
      </c>
      <c r="AD77" s="34">
        <v>1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</row>
    <row r="78" spans="1:116" ht="18" customHeight="1">
      <c r="A78" s="37" t="s">
        <v>145</v>
      </c>
      <c r="B78" s="36" t="s">
        <v>154</v>
      </c>
      <c r="C78" s="30" t="s">
        <v>155</v>
      </c>
      <c r="D78" s="33">
        <v>67</v>
      </c>
      <c r="E78" s="34">
        <v>188</v>
      </c>
      <c r="F78" s="34">
        <v>183</v>
      </c>
      <c r="G78" s="34">
        <v>5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188</v>
      </c>
      <c r="R78" s="34">
        <v>183</v>
      </c>
      <c r="S78" s="34">
        <v>5</v>
      </c>
      <c r="T78" s="34">
        <v>0</v>
      </c>
      <c r="U78" s="34">
        <v>0</v>
      </c>
      <c r="V78" s="34">
        <v>0</v>
      </c>
      <c r="W78" s="34">
        <v>188</v>
      </c>
      <c r="X78" s="34">
        <v>183</v>
      </c>
      <c r="Y78" s="34">
        <v>5</v>
      </c>
      <c r="Z78" s="34">
        <v>0</v>
      </c>
      <c r="AA78" s="34">
        <v>0</v>
      </c>
      <c r="AB78" s="34">
        <v>0</v>
      </c>
      <c r="AC78" s="34">
        <v>42</v>
      </c>
      <c r="AD78" s="34">
        <v>41</v>
      </c>
      <c r="AE78" s="34">
        <v>1</v>
      </c>
      <c r="AF78" s="34">
        <v>26</v>
      </c>
      <c r="AG78" s="34">
        <v>25</v>
      </c>
      <c r="AH78" s="34">
        <v>1</v>
      </c>
      <c r="AI78" s="34">
        <v>8</v>
      </c>
      <c r="AJ78" s="34">
        <v>8</v>
      </c>
      <c r="AK78" s="34">
        <v>0</v>
      </c>
    </row>
    <row r="79" spans="1:116" ht="18" customHeight="1">
      <c r="A79" s="37" t="s">
        <v>145</v>
      </c>
      <c r="B79" s="45" t="s">
        <v>156</v>
      </c>
      <c r="C79" s="37" t="s">
        <v>157</v>
      </c>
      <c r="D79" s="33">
        <v>68</v>
      </c>
      <c r="E79" s="34">
        <v>95</v>
      </c>
      <c r="F79" s="34">
        <v>82</v>
      </c>
      <c r="G79" s="34">
        <v>13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16</v>
      </c>
      <c r="R79" s="34">
        <v>15</v>
      </c>
      <c r="S79" s="34">
        <v>1</v>
      </c>
      <c r="T79" s="34">
        <v>0</v>
      </c>
      <c r="U79" s="34">
        <v>0</v>
      </c>
      <c r="V79" s="34">
        <v>0</v>
      </c>
      <c r="W79" s="34">
        <v>16</v>
      </c>
      <c r="X79" s="34">
        <v>15</v>
      </c>
      <c r="Y79" s="34">
        <v>1</v>
      </c>
      <c r="Z79" s="34">
        <v>79</v>
      </c>
      <c r="AA79" s="34">
        <v>67</v>
      </c>
      <c r="AB79" s="34">
        <v>12</v>
      </c>
      <c r="AC79" s="34">
        <v>24</v>
      </c>
      <c r="AD79" s="34">
        <v>23</v>
      </c>
      <c r="AE79" s="34">
        <v>1</v>
      </c>
      <c r="AF79" s="34">
        <v>24</v>
      </c>
      <c r="AG79" s="34">
        <v>23</v>
      </c>
      <c r="AH79" s="34">
        <v>1</v>
      </c>
      <c r="AI79" s="34">
        <v>1</v>
      </c>
      <c r="AJ79" s="34">
        <v>0</v>
      </c>
      <c r="AK79" s="34">
        <v>1</v>
      </c>
    </row>
    <row r="80" spans="1:116" s="39" customFormat="1" ht="18" customHeight="1">
      <c r="A80" s="19" t="s">
        <v>158</v>
      </c>
      <c r="B80" s="20"/>
      <c r="C80" s="21"/>
      <c r="D80" s="26">
        <v>69</v>
      </c>
      <c r="E80" s="27">
        <f>SUM(E81:E87)</f>
        <v>171</v>
      </c>
      <c r="F80" s="27">
        <f t="shared" ref="F80:AK80" si="10">SUM(F81:F87)</f>
        <v>133</v>
      </c>
      <c r="G80" s="27">
        <f t="shared" si="10"/>
        <v>38</v>
      </c>
      <c r="H80" s="27">
        <f t="shared" si="10"/>
        <v>0</v>
      </c>
      <c r="I80" s="27">
        <f t="shared" si="10"/>
        <v>0</v>
      </c>
      <c r="J80" s="27">
        <f t="shared" si="10"/>
        <v>0</v>
      </c>
      <c r="K80" s="27">
        <f t="shared" si="10"/>
        <v>0</v>
      </c>
      <c r="L80" s="27">
        <f t="shared" si="10"/>
        <v>0</v>
      </c>
      <c r="M80" s="27">
        <f t="shared" si="10"/>
        <v>0</v>
      </c>
      <c r="N80" s="27">
        <f t="shared" si="10"/>
        <v>0</v>
      </c>
      <c r="O80" s="27">
        <f t="shared" si="10"/>
        <v>0</v>
      </c>
      <c r="P80" s="27">
        <f t="shared" si="10"/>
        <v>0</v>
      </c>
      <c r="Q80" s="27">
        <f t="shared" si="10"/>
        <v>171</v>
      </c>
      <c r="R80" s="27">
        <f t="shared" si="10"/>
        <v>133</v>
      </c>
      <c r="S80" s="27">
        <f t="shared" si="10"/>
        <v>38</v>
      </c>
      <c r="T80" s="27">
        <f t="shared" si="10"/>
        <v>21</v>
      </c>
      <c r="U80" s="27">
        <f t="shared" si="10"/>
        <v>13</v>
      </c>
      <c r="V80" s="27">
        <f t="shared" si="10"/>
        <v>8</v>
      </c>
      <c r="W80" s="27">
        <f t="shared" si="10"/>
        <v>150</v>
      </c>
      <c r="X80" s="27">
        <f t="shared" si="10"/>
        <v>120</v>
      </c>
      <c r="Y80" s="27">
        <f t="shared" si="10"/>
        <v>30</v>
      </c>
      <c r="Z80" s="27">
        <f t="shared" si="10"/>
        <v>0</v>
      </c>
      <c r="AA80" s="27">
        <f t="shared" si="10"/>
        <v>0</v>
      </c>
      <c r="AB80" s="27">
        <f t="shared" si="10"/>
        <v>0</v>
      </c>
      <c r="AC80" s="27">
        <f t="shared" si="10"/>
        <v>50</v>
      </c>
      <c r="AD80" s="27">
        <f t="shared" si="10"/>
        <v>41</v>
      </c>
      <c r="AE80" s="27">
        <f t="shared" si="10"/>
        <v>9</v>
      </c>
      <c r="AF80" s="27">
        <f t="shared" si="10"/>
        <v>40</v>
      </c>
      <c r="AG80" s="27">
        <f t="shared" si="10"/>
        <v>32</v>
      </c>
      <c r="AH80" s="27">
        <f t="shared" si="10"/>
        <v>8</v>
      </c>
      <c r="AI80" s="27">
        <f t="shared" si="10"/>
        <v>22</v>
      </c>
      <c r="AJ80" s="27">
        <f t="shared" si="10"/>
        <v>20</v>
      </c>
      <c r="AK80" s="27">
        <f t="shared" si="10"/>
        <v>2</v>
      </c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</row>
    <row r="81" spans="1:608" ht="18" customHeight="1">
      <c r="A81" s="30" t="s">
        <v>159</v>
      </c>
      <c r="B81" s="31" t="s">
        <v>160</v>
      </c>
      <c r="C81" s="32" t="s">
        <v>161</v>
      </c>
      <c r="D81" s="33">
        <v>70</v>
      </c>
      <c r="E81" s="34">
        <v>52</v>
      </c>
      <c r="F81" s="34">
        <v>43</v>
      </c>
      <c r="G81" s="34">
        <v>9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52</v>
      </c>
      <c r="R81" s="34">
        <v>43</v>
      </c>
      <c r="S81" s="34">
        <v>9</v>
      </c>
      <c r="T81" s="34">
        <v>0</v>
      </c>
      <c r="U81" s="34">
        <v>0</v>
      </c>
      <c r="V81" s="34">
        <v>0</v>
      </c>
      <c r="W81" s="34">
        <v>52</v>
      </c>
      <c r="X81" s="34">
        <v>43</v>
      </c>
      <c r="Y81" s="34">
        <v>9</v>
      </c>
      <c r="Z81" s="34">
        <v>0</v>
      </c>
      <c r="AA81" s="34">
        <v>0</v>
      </c>
      <c r="AB81" s="34">
        <v>0</v>
      </c>
      <c r="AC81" s="34">
        <v>14</v>
      </c>
      <c r="AD81" s="34">
        <v>11</v>
      </c>
      <c r="AE81" s="34">
        <v>3</v>
      </c>
      <c r="AF81" s="34">
        <v>13</v>
      </c>
      <c r="AG81" s="34">
        <v>11</v>
      </c>
      <c r="AH81" s="34">
        <v>2</v>
      </c>
      <c r="AI81" s="34">
        <v>15</v>
      </c>
      <c r="AJ81" s="34">
        <v>13</v>
      </c>
      <c r="AK81" s="34">
        <v>2</v>
      </c>
    </row>
    <row r="82" spans="1:608" ht="18" customHeight="1">
      <c r="A82" s="30" t="s">
        <v>159</v>
      </c>
      <c r="B82" s="31" t="s">
        <v>162</v>
      </c>
      <c r="C82" s="32" t="s">
        <v>163</v>
      </c>
      <c r="D82" s="33">
        <v>71</v>
      </c>
      <c r="E82" s="34">
        <v>33</v>
      </c>
      <c r="F82" s="34">
        <v>33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33</v>
      </c>
      <c r="R82" s="34">
        <v>33</v>
      </c>
      <c r="S82" s="34">
        <v>0</v>
      </c>
      <c r="T82" s="34">
        <v>0</v>
      </c>
      <c r="U82" s="34">
        <v>0</v>
      </c>
      <c r="V82" s="34">
        <v>0</v>
      </c>
      <c r="W82" s="34">
        <v>33</v>
      </c>
      <c r="X82" s="34">
        <v>33</v>
      </c>
      <c r="Y82" s="34">
        <v>0</v>
      </c>
      <c r="Z82" s="34">
        <v>0</v>
      </c>
      <c r="AA82" s="34">
        <v>0</v>
      </c>
      <c r="AB82" s="34">
        <v>0</v>
      </c>
      <c r="AC82" s="34">
        <v>15</v>
      </c>
      <c r="AD82" s="34">
        <v>15</v>
      </c>
      <c r="AE82" s="34">
        <v>0</v>
      </c>
      <c r="AF82" s="34">
        <v>9</v>
      </c>
      <c r="AG82" s="34">
        <v>9</v>
      </c>
      <c r="AH82" s="34">
        <v>0</v>
      </c>
      <c r="AI82" s="34">
        <v>0</v>
      </c>
      <c r="AJ82" s="34">
        <v>0</v>
      </c>
      <c r="AK82" s="34">
        <v>0</v>
      </c>
    </row>
    <row r="83" spans="1:608" ht="18" customHeight="1">
      <c r="A83" s="30" t="s">
        <v>159</v>
      </c>
      <c r="B83" s="31" t="s">
        <v>164</v>
      </c>
      <c r="C83" s="32" t="s">
        <v>165</v>
      </c>
      <c r="D83" s="33">
        <v>72</v>
      </c>
      <c r="E83" s="34">
        <v>12</v>
      </c>
      <c r="F83" s="34">
        <v>11</v>
      </c>
      <c r="G83" s="34">
        <v>1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12</v>
      </c>
      <c r="R83" s="34">
        <v>11</v>
      </c>
      <c r="S83" s="34">
        <v>1</v>
      </c>
      <c r="T83" s="34">
        <v>12</v>
      </c>
      <c r="U83" s="34">
        <v>11</v>
      </c>
      <c r="V83" s="34">
        <v>1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7</v>
      </c>
      <c r="AD83" s="34">
        <v>7</v>
      </c>
      <c r="AE83" s="34">
        <v>0</v>
      </c>
      <c r="AF83" s="34">
        <v>7</v>
      </c>
      <c r="AG83" s="34">
        <v>7</v>
      </c>
      <c r="AH83" s="34">
        <v>0</v>
      </c>
      <c r="AI83" s="34">
        <v>0</v>
      </c>
      <c r="AJ83" s="34">
        <v>0</v>
      </c>
      <c r="AK83" s="34">
        <v>0</v>
      </c>
    </row>
    <row r="84" spans="1:608" ht="25.5">
      <c r="A84" s="30" t="s">
        <v>159</v>
      </c>
      <c r="B84" s="31" t="s">
        <v>166</v>
      </c>
      <c r="C84" s="32" t="s">
        <v>167</v>
      </c>
      <c r="D84" s="33">
        <v>73</v>
      </c>
      <c r="E84" s="34">
        <v>14</v>
      </c>
      <c r="F84" s="34">
        <v>9</v>
      </c>
      <c r="G84" s="34">
        <v>5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14</v>
      </c>
      <c r="R84" s="34">
        <v>9</v>
      </c>
      <c r="S84" s="34">
        <v>5</v>
      </c>
      <c r="T84" s="34">
        <v>0</v>
      </c>
      <c r="U84" s="34">
        <v>0</v>
      </c>
      <c r="V84" s="34">
        <v>0</v>
      </c>
      <c r="W84" s="34">
        <v>14</v>
      </c>
      <c r="X84" s="34">
        <v>9</v>
      </c>
      <c r="Y84" s="34">
        <v>5</v>
      </c>
      <c r="Z84" s="34">
        <v>0</v>
      </c>
      <c r="AA84" s="34">
        <v>0</v>
      </c>
      <c r="AB84" s="34">
        <v>0</v>
      </c>
      <c r="AC84" s="34">
        <v>6</v>
      </c>
      <c r="AD84" s="34">
        <v>4</v>
      </c>
      <c r="AE84" s="34">
        <v>2</v>
      </c>
      <c r="AF84" s="34">
        <v>4</v>
      </c>
      <c r="AG84" s="34">
        <v>2</v>
      </c>
      <c r="AH84" s="34">
        <v>2</v>
      </c>
      <c r="AI84" s="34">
        <v>0</v>
      </c>
      <c r="AJ84" s="34">
        <v>0</v>
      </c>
      <c r="AK84" s="34">
        <v>0</v>
      </c>
    </row>
    <row r="85" spans="1:608" ht="25.5">
      <c r="A85" s="30" t="s">
        <v>159</v>
      </c>
      <c r="B85" s="36" t="s">
        <v>168</v>
      </c>
      <c r="C85" s="30" t="s">
        <v>169</v>
      </c>
      <c r="D85" s="33">
        <v>74</v>
      </c>
      <c r="E85" s="34">
        <v>19</v>
      </c>
      <c r="F85" s="34">
        <v>19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19</v>
      </c>
      <c r="R85" s="34">
        <v>19</v>
      </c>
      <c r="S85" s="34">
        <v>0</v>
      </c>
      <c r="T85" s="34">
        <v>0</v>
      </c>
      <c r="U85" s="34">
        <v>0</v>
      </c>
      <c r="V85" s="34">
        <v>0</v>
      </c>
      <c r="W85" s="34">
        <v>19</v>
      </c>
      <c r="X85" s="34">
        <v>19</v>
      </c>
      <c r="Y85" s="34">
        <v>0</v>
      </c>
      <c r="Z85" s="34">
        <v>0</v>
      </c>
      <c r="AA85" s="34">
        <v>0</v>
      </c>
      <c r="AB85" s="34">
        <v>0</v>
      </c>
      <c r="AC85" s="34">
        <v>4</v>
      </c>
      <c r="AD85" s="34">
        <v>4</v>
      </c>
      <c r="AE85" s="34">
        <v>0</v>
      </c>
      <c r="AF85" s="34">
        <v>3</v>
      </c>
      <c r="AG85" s="34">
        <v>3</v>
      </c>
      <c r="AH85" s="34">
        <v>0</v>
      </c>
      <c r="AI85" s="34">
        <v>5</v>
      </c>
      <c r="AJ85" s="34">
        <v>5</v>
      </c>
      <c r="AK85" s="34">
        <v>0</v>
      </c>
    </row>
    <row r="86" spans="1:608" ht="18" customHeight="1">
      <c r="A86" s="30" t="s">
        <v>159</v>
      </c>
      <c r="B86" s="46" t="s">
        <v>170</v>
      </c>
      <c r="C86" s="32" t="s">
        <v>171</v>
      </c>
      <c r="D86" s="33">
        <v>75</v>
      </c>
      <c r="E86" s="34">
        <v>31</v>
      </c>
      <c r="F86" s="34">
        <v>17</v>
      </c>
      <c r="G86" s="34">
        <v>14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31</v>
      </c>
      <c r="R86" s="34">
        <v>17</v>
      </c>
      <c r="S86" s="34">
        <v>14</v>
      </c>
      <c r="T86" s="34">
        <v>9</v>
      </c>
      <c r="U86" s="34">
        <v>2</v>
      </c>
      <c r="V86" s="34">
        <v>7</v>
      </c>
      <c r="W86" s="34">
        <v>22</v>
      </c>
      <c r="X86" s="34">
        <v>15</v>
      </c>
      <c r="Y86" s="34">
        <v>7</v>
      </c>
      <c r="Z86" s="34">
        <v>0</v>
      </c>
      <c r="AA86" s="34">
        <v>0</v>
      </c>
      <c r="AB86" s="34">
        <v>0</v>
      </c>
      <c r="AC86" s="34">
        <v>4</v>
      </c>
      <c r="AD86" s="34">
        <v>0</v>
      </c>
      <c r="AE86" s="34">
        <v>4</v>
      </c>
      <c r="AF86" s="34">
        <v>4</v>
      </c>
      <c r="AG86" s="34">
        <v>0</v>
      </c>
      <c r="AH86" s="34">
        <v>4</v>
      </c>
      <c r="AI86" s="34">
        <v>2</v>
      </c>
      <c r="AJ86" s="34">
        <v>2</v>
      </c>
      <c r="AK86" s="34">
        <v>0</v>
      </c>
    </row>
    <row r="87" spans="1:608" s="55" customFormat="1" ht="18" customHeight="1">
      <c r="A87" s="47" t="s">
        <v>159</v>
      </c>
      <c r="B87" s="48" t="s">
        <v>172</v>
      </c>
      <c r="C87" s="49" t="s">
        <v>173</v>
      </c>
      <c r="D87" s="33">
        <v>76</v>
      </c>
      <c r="E87" s="50">
        <v>10</v>
      </c>
      <c r="F87" s="50">
        <v>1</v>
      </c>
      <c r="G87" s="50">
        <v>9</v>
      </c>
      <c r="H87" s="50">
        <v>0</v>
      </c>
      <c r="I87" s="50">
        <v>0</v>
      </c>
      <c r="J87" s="50">
        <v>0</v>
      </c>
      <c r="K87" s="50">
        <v>0</v>
      </c>
      <c r="L87" s="51"/>
      <c r="M87" s="51"/>
      <c r="N87" s="50">
        <v>0</v>
      </c>
      <c r="O87" s="50"/>
      <c r="P87" s="50"/>
      <c r="Q87" s="50">
        <v>10</v>
      </c>
      <c r="R87" s="50">
        <v>1</v>
      </c>
      <c r="S87" s="50">
        <v>9</v>
      </c>
      <c r="T87" s="50">
        <v>0</v>
      </c>
      <c r="U87" s="50"/>
      <c r="V87" s="50"/>
      <c r="W87" s="50">
        <v>10</v>
      </c>
      <c r="X87" s="50">
        <v>1</v>
      </c>
      <c r="Y87" s="50">
        <v>9</v>
      </c>
      <c r="Z87" s="52">
        <v>0</v>
      </c>
      <c r="AA87" s="52"/>
      <c r="AB87" s="52"/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3">
        <v>0</v>
      </c>
      <c r="AK87" s="53">
        <v>0</v>
      </c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54"/>
      <c r="JD87" s="54"/>
      <c r="JE87" s="54"/>
      <c r="JF87" s="54"/>
      <c r="JG87" s="54"/>
      <c r="JH87" s="54"/>
      <c r="JI87" s="54"/>
      <c r="JJ87" s="54"/>
      <c r="JK87" s="54"/>
      <c r="JL87" s="54"/>
      <c r="JM87" s="54"/>
      <c r="JN87" s="54"/>
      <c r="JO87" s="54"/>
      <c r="JP87" s="54"/>
      <c r="JQ87" s="54"/>
      <c r="JR87" s="54"/>
      <c r="JS87" s="54"/>
      <c r="JT87" s="54"/>
      <c r="JU87" s="54"/>
      <c r="JV87" s="54"/>
      <c r="JW87" s="54"/>
      <c r="JX87" s="54"/>
      <c r="JY87" s="54"/>
      <c r="JZ87" s="54"/>
      <c r="KA87" s="54"/>
      <c r="KB87" s="54"/>
      <c r="KC87" s="54"/>
      <c r="KD87" s="54"/>
      <c r="KE87" s="54"/>
      <c r="KF87" s="54"/>
      <c r="KG87" s="54"/>
      <c r="KH87" s="54"/>
      <c r="KI87" s="54"/>
      <c r="KJ87" s="54"/>
      <c r="KK87" s="54"/>
      <c r="KL87" s="54"/>
      <c r="KM87" s="54"/>
      <c r="KN87" s="54"/>
      <c r="KO87" s="54"/>
      <c r="KP87" s="54"/>
      <c r="KQ87" s="54"/>
      <c r="KR87" s="54"/>
      <c r="KS87" s="54"/>
      <c r="KT87" s="54"/>
      <c r="KU87" s="54"/>
      <c r="KV87" s="54"/>
      <c r="KW87" s="54"/>
      <c r="KX87" s="54"/>
      <c r="KY87" s="54"/>
      <c r="KZ87" s="54"/>
      <c r="LA87" s="54"/>
      <c r="LB87" s="54"/>
      <c r="LC87" s="54"/>
      <c r="LD87" s="54"/>
      <c r="LE87" s="54"/>
      <c r="LF87" s="54"/>
      <c r="LG87" s="54"/>
      <c r="LH87" s="54"/>
      <c r="LI87" s="54"/>
      <c r="LJ87" s="54"/>
      <c r="LK87" s="54"/>
      <c r="LL87" s="54"/>
      <c r="LM87" s="54"/>
      <c r="LN87" s="54"/>
      <c r="LO87" s="54"/>
      <c r="LP87" s="54"/>
      <c r="LQ87" s="54"/>
      <c r="LR87" s="54"/>
      <c r="LS87" s="54"/>
      <c r="LT87" s="54"/>
      <c r="LU87" s="54"/>
      <c r="LV87" s="54"/>
      <c r="LW87" s="54"/>
      <c r="LX87" s="54"/>
      <c r="LY87" s="54"/>
      <c r="LZ87" s="54"/>
      <c r="MA87" s="54"/>
      <c r="MB87" s="54"/>
      <c r="MC87" s="54"/>
      <c r="MD87" s="54"/>
      <c r="ME87" s="54"/>
      <c r="MF87" s="54"/>
      <c r="MG87" s="54"/>
      <c r="MH87" s="54"/>
      <c r="MI87" s="54"/>
      <c r="MJ87" s="54"/>
      <c r="MK87" s="54"/>
      <c r="ML87" s="54"/>
      <c r="MM87" s="54"/>
      <c r="MN87" s="54"/>
      <c r="MO87" s="54"/>
      <c r="MP87" s="54"/>
      <c r="MQ87" s="54"/>
      <c r="MR87" s="54"/>
      <c r="MS87" s="54"/>
      <c r="MT87" s="54"/>
      <c r="MU87" s="54"/>
      <c r="MV87" s="54"/>
      <c r="MW87" s="54"/>
      <c r="MX87" s="54"/>
      <c r="MY87" s="54"/>
      <c r="MZ87" s="54"/>
      <c r="NA87" s="54"/>
      <c r="NB87" s="54"/>
      <c r="NC87" s="54"/>
      <c r="ND87" s="54"/>
      <c r="NE87" s="54"/>
      <c r="NF87" s="54"/>
      <c r="NG87" s="54"/>
      <c r="NH87" s="54"/>
      <c r="NI87" s="54"/>
      <c r="NJ87" s="54"/>
      <c r="NK87" s="54"/>
      <c r="NL87" s="54"/>
      <c r="NM87" s="54"/>
      <c r="NN87" s="54"/>
      <c r="NO87" s="54"/>
      <c r="NP87" s="54"/>
      <c r="NQ87" s="54"/>
      <c r="NR87" s="54"/>
      <c r="NS87" s="54"/>
      <c r="NT87" s="54"/>
      <c r="NU87" s="54"/>
      <c r="NV87" s="54"/>
      <c r="NW87" s="54"/>
      <c r="NX87" s="54"/>
      <c r="NY87" s="54"/>
      <c r="NZ87" s="54"/>
      <c r="OA87" s="54"/>
      <c r="OB87" s="54"/>
      <c r="OC87" s="54"/>
      <c r="OD87" s="54"/>
      <c r="OE87" s="54"/>
      <c r="OF87" s="54"/>
      <c r="OG87" s="54"/>
      <c r="OH87" s="54"/>
      <c r="OI87" s="54"/>
      <c r="OJ87" s="54"/>
      <c r="OK87" s="54"/>
      <c r="OL87" s="54"/>
      <c r="OM87" s="54"/>
      <c r="ON87" s="54"/>
      <c r="OO87" s="54"/>
      <c r="OP87" s="54"/>
      <c r="OQ87" s="54"/>
      <c r="OR87" s="54"/>
      <c r="OS87" s="54"/>
      <c r="OT87" s="54"/>
      <c r="OU87" s="54"/>
      <c r="OV87" s="54"/>
      <c r="OW87" s="54"/>
      <c r="OX87" s="54"/>
      <c r="OY87" s="54"/>
      <c r="OZ87" s="54"/>
      <c r="PA87" s="54"/>
      <c r="PB87" s="54"/>
      <c r="PC87" s="54"/>
      <c r="PD87" s="54"/>
      <c r="PE87" s="54"/>
      <c r="PF87" s="54"/>
      <c r="PG87" s="54"/>
      <c r="PH87" s="54"/>
      <c r="PI87" s="54"/>
      <c r="PJ87" s="54"/>
      <c r="PK87" s="54"/>
      <c r="PL87" s="54"/>
      <c r="PM87" s="54"/>
      <c r="PN87" s="54"/>
      <c r="PO87" s="54"/>
      <c r="PP87" s="54"/>
      <c r="PQ87" s="54"/>
      <c r="PR87" s="54"/>
      <c r="PS87" s="54"/>
      <c r="PT87" s="54"/>
      <c r="PU87" s="54"/>
      <c r="PV87" s="54"/>
      <c r="PW87" s="54"/>
      <c r="PX87" s="54"/>
      <c r="PY87" s="54"/>
      <c r="PZ87" s="54"/>
      <c r="QA87" s="54"/>
      <c r="QB87" s="54"/>
      <c r="QC87" s="54"/>
      <c r="QD87" s="54"/>
      <c r="QE87" s="54"/>
      <c r="QF87" s="54"/>
      <c r="QG87" s="54"/>
      <c r="QH87" s="54"/>
      <c r="QI87" s="54"/>
      <c r="QJ87" s="54"/>
      <c r="QK87" s="54"/>
      <c r="QL87" s="54"/>
      <c r="QM87" s="54"/>
      <c r="QN87" s="54"/>
      <c r="QO87" s="54"/>
      <c r="QP87" s="54"/>
      <c r="QQ87" s="54"/>
      <c r="QR87" s="54"/>
      <c r="QS87" s="54"/>
      <c r="QT87" s="54"/>
      <c r="QU87" s="54"/>
      <c r="QV87" s="54"/>
      <c r="QW87" s="54"/>
      <c r="QX87" s="54"/>
      <c r="QY87" s="54"/>
      <c r="QZ87" s="54"/>
      <c r="RA87" s="54"/>
      <c r="RB87" s="54"/>
      <c r="RC87" s="54"/>
      <c r="RD87" s="54"/>
      <c r="RE87" s="54"/>
      <c r="RF87" s="54"/>
      <c r="RG87" s="54"/>
      <c r="RH87" s="54"/>
      <c r="RI87" s="54"/>
      <c r="RJ87" s="54"/>
      <c r="RK87" s="54"/>
      <c r="RL87" s="54"/>
      <c r="RM87" s="54"/>
      <c r="RN87" s="54"/>
      <c r="RO87" s="54"/>
      <c r="RP87" s="54"/>
      <c r="RQ87" s="54"/>
      <c r="RR87" s="54"/>
      <c r="RS87" s="54"/>
      <c r="RT87" s="54"/>
      <c r="RU87" s="54"/>
      <c r="RV87" s="54"/>
      <c r="RW87" s="54"/>
      <c r="RX87" s="54"/>
      <c r="RY87" s="54"/>
      <c r="RZ87" s="54"/>
      <c r="SA87" s="54"/>
      <c r="SB87" s="54"/>
      <c r="SC87" s="54"/>
      <c r="SD87" s="54"/>
      <c r="SE87" s="54"/>
      <c r="SF87" s="54"/>
      <c r="SG87" s="54"/>
      <c r="SH87" s="54"/>
      <c r="SI87" s="54"/>
      <c r="SJ87" s="54"/>
      <c r="SK87" s="54"/>
      <c r="SL87" s="54"/>
      <c r="SM87" s="54"/>
      <c r="SN87" s="54"/>
      <c r="SO87" s="54"/>
      <c r="SP87" s="54"/>
      <c r="SQ87" s="54"/>
      <c r="SR87" s="54"/>
      <c r="SS87" s="54"/>
      <c r="ST87" s="54"/>
      <c r="SU87" s="54"/>
      <c r="SV87" s="54"/>
      <c r="SW87" s="54"/>
      <c r="SX87" s="54"/>
      <c r="SY87" s="54"/>
      <c r="SZ87" s="54"/>
      <c r="TA87" s="54"/>
      <c r="TB87" s="54"/>
      <c r="TC87" s="54"/>
      <c r="TD87" s="54"/>
      <c r="TE87" s="54"/>
      <c r="TF87" s="54"/>
      <c r="TG87" s="54"/>
      <c r="TH87" s="54"/>
      <c r="TI87" s="54"/>
      <c r="TJ87" s="54"/>
      <c r="TK87" s="54"/>
      <c r="TL87" s="54"/>
      <c r="TM87" s="54"/>
      <c r="TN87" s="54"/>
      <c r="TO87" s="54"/>
      <c r="TP87" s="54"/>
      <c r="TQ87" s="54"/>
      <c r="TR87" s="54"/>
      <c r="TS87" s="54"/>
      <c r="TT87" s="54"/>
      <c r="TU87" s="54"/>
      <c r="TV87" s="54"/>
      <c r="TW87" s="54"/>
      <c r="TX87" s="54"/>
      <c r="TY87" s="54"/>
      <c r="TZ87" s="54"/>
      <c r="UA87" s="54"/>
      <c r="UB87" s="54"/>
      <c r="UC87" s="54"/>
      <c r="UD87" s="54"/>
      <c r="UE87" s="54"/>
      <c r="UF87" s="54"/>
      <c r="UG87" s="54"/>
      <c r="UH87" s="54"/>
      <c r="UI87" s="54"/>
      <c r="UJ87" s="54"/>
      <c r="UK87" s="54"/>
      <c r="UL87" s="54"/>
      <c r="UM87" s="54"/>
      <c r="UN87" s="54"/>
      <c r="UO87" s="54"/>
      <c r="UP87" s="54"/>
      <c r="UQ87" s="54"/>
      <c r="UR87" s="54"/>
      <c r="US87" s="54"/>
      <c r="UT87" s="54"/>
      <c r="UU87" s="54"/>
      <c r="UV87" s="54"/>
      <c r="UW87" s="54"/>
      <c r="UX87" s="54"/>
      <c r="UY87" s="54"/>
      <c r="UZ87" s="54"/>
      <c r="VA87" s="54"/>
      <c r="VB87" s="54"/>
      <c r="VC87" s="54"/>
      <c r="VD87" s="54"/>
      <c r="VE87" s="54"/>
      <c r="VF87" s="54"/>
      <c r="VG87" s="54"/>
      <c r="VH87" s="54"/>
      <c r="VI87" s="54"/>
      <c r="VJ87" s="54"/>
      <c r="VK87" s="54"/>
      <c r="VL87" s="54"/>
      <c r="VM87" s="54"/>
      <c r="VN87" s="54"/>
      <c r="VO87" s="54"/>
      <c r="VP87" s="54"/>
      <c r="VQ87" s="54"/>
      <c r="VR87" s="54"/>
      <c r="VS87" s="54"/>
      <c r="VT87" s="54"/>
      <c r="VU87" s="54"/>
      <c r="VV87" s="54"/>
      <c r="VW87" s="54"/>
      <c r="VX87" s="54"/>
      <c r="VY87" s="54"/>
      <c r="VZ87" s="54"/>
      <c r="WA87" s="54"/>
      <c r="WB87" s="54"/>
      <c r="WC87" s="54"/>
      <c r="WD87" s="54"/>
      <c r="WE87" s="54"/>
      <c r="WF87" s="54"/>
      <c r="WG87" s="54"/>
      <c r="WH87" s="54"/>
      <c r="WI87" s="54"/>
      <c r="WJ87" s="54"/>
    </row>
    <row r="88" spans="1:608" ht="18" customHeight="1">
      <c r="A88" s="19" t="s">
        <v>174</v>
      </c>
      <c r="B88" s="20"/>
      <c r="C88" s="21"/>
      <c r="D88" s="26">
        <v>77</v>
      </c>
      <c r="E88" s="27">
        <f>SUM(E89:E115)</f>
        <v>3199</v>
      </c>
      <c r="F88" s="27">
        <f t="shared" ref="F88:AK88" si="11">SUM(F89:F115)</f>
        <v>1787</v>
      </c>
      <c r="G88" s="27">
        <f t="shared" si="11"/>
        <v>1412</v>
      </c>
      <c r="H88" s="27">
        <f t="shared" si="11"/>
        <v>269</v>
      </c>
      <c r="I88" s="27">
        <f t="shared" si="11"/>
        <v>134</v>
      </c>
      <c r="J88" s="27">
        <f t="shared" si="11"/>
        <v>135</v>
      </c>
      <c r="K88" s="27">
        <f t="shared" si="11"/>
        <v>269</v>
      </c>
      <c r="L88" s="27">
        <f t="shared" si="11"/>
        <v>134</v>
      </c>
      <c r="M88" s="27">
        <f t="shared" si="11"/>
        <v>135</v>
      </c>
      <c r="N88" s="27">
        <f t="shared" si="11"/>
        <v>0</v>
      </c>
      <c r="O88" s="27">
        <f t="shared" si="11"/>
        <v>0</v>
      </c>
      <c r="P88" s="27">
        <f t="shared" si="11"/>
        <v>0</v>
      </c>
      <c r="Q88" s="27">
        <f t="shared" si="11"/>
        <v>2581</v>
      </c>
      <c r="R88" s="27">
        <f t="shared" si="11"/>
        <v>1527</v>
      </c>
      <c r="S88" s="27">
        <f t="shared" si="11"/>
        <v>1054</v>
      </c>
      <c r="T88" s="27">
        <f t="shared" si="11"/>
        <v>14</v>
      </c>
      <c r="U88" s="27">
        <f t="shared" si="11"/>
        <v>1</v>
      </c>
      <c r="V88" s="27">
        <f t="shared" si="11"/>
        <v>13</v>
      </c>
      <c r="W88" s="27">
        <f t="shared" si="11"/>
        <v>2567</v>
      </c>
      <c r="X88" s="27">
        <f t="shared" si="11"/>
        <v>1526</v>
      </c>
      <c r="Y88" s="27">
        <f t="shared" si="11"/>
        <v>1041</v>
      </c>
      <c r="Z88" s="27">
        <f t="shared" si="11"/>
        <v>349</v>
      </c>
      <c r="AA88" s="27">
        <f t="shared" si="11"/>
        <v>126</v>
      </c>
      <c r="AB88" s="27">
        <f t="shared" si="11"/>
        <v>223</v>
      </c>
      <c r="AC88" s="27">
        <f t="shared" si="11"/>
        <v>950</v>
      </c>
      <c r="AD88" s="27">
        <f t="shared" si="11"/>
        <v>524</v>
      </c>
      <c r="AE88" s="27">
        <f t="shared" si="11"/>
        <v>445</v>
      </c>
      <c r="AF88" s="27">
        <f t="shared" si="11"/>
        <v>634</v>
      </c>
      <c r="AG88" s="27">
        <f t="shared" si="11"/>
        <v>367</v>
      </c>
      <c r="AH88" s="27">
        <f t="shared" si="11"/>
        <v>280</v>
      </c>
      <c r="AI88" s="27">
        <f t="shared" si="11"/>
        <v>465</v>
      </c>
      <c r="AJ88" s="27">
        <f t="shared" si="11"/>
        <v>212</v>
      </c>
      <c r="AK88" s="27">
        <f t="shared" si="11"/>
        <v>253</v>
      </c>
    </row>
    <row r="89" spans="1:608" ht="38.25">
      <c r="A89" s="31" t="s">
        <v>175</v>
      </c>
      <c r="B89" s="31" t="s">
        <v>176</v>
      </c>
      <c r="C89" s="32" t="s">
        <v>177</v>
      </c>
      <c r="D89" s="33">
        <v>78</v>
      </c>
      <c r="E89" s="34">
        <v>7</v>
      </c>
      <c r="F89" s="34">
        <v>3</v>
      </c>
      <c r="G89" s="34">
        <v>4</v>
      </c>
      <c r="H89" s="34">
        <v>7</v>
      </c>
      <c r="I89" s="34">
        <v>3</v>
      </c>
      <c r="J89" s="34">
        <v>4</v>
      </c>
      <c r="K89" s="34">
        <v>7</v>
      </c>
      <c r="L89" s="34">
        <v>3</v>
      </c>
      <c r="M89" s="34">
        <v>4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5</v>
      </c>
      <c r="AD89" s="34">
        <v>3</v>
      </c>
      <c r="AE89" s="34">
        <v>2</v>
      </c>
      <c r="AF89" s="34">
        <v>5</v>
      </c>
      <c r="AG89" s="34">
        <v>3</v>
      </c>
      <c r="AH89" s="34">
        <v>2</v>
      </c>
      <c r="AI89" s="34">
        <v>0</v>
      </c>
      <c r="AJ89" s="34">
        <v>0</v>
      </c>
      <c r="AK89" s="34">
        <v>0</v>
      </c>
    </row>
    <row r="90" spans="1:608" ht="25.5">
      <c r="A90" s="31" t="s">
        <v>175</v>
      </c>
      <c r="B90" s="36" t="s">
        <v>178</v>
      </c>
      <c r="C90" s="37" t="s">
        <v>179</v>
      </c>
      <c r="D90" s="33">
        <v>79</v>
      </c>
      <c r="E90" s="34">
        <v>20</v>
      </c>
      <c r="F90" s="34">
        <v>19</v>
      </c>
      <c r="G90" s="34">
        <v>1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20</v>
      </c>
      <c r="R90" s="34">
        <v>19</v>
      </c>
      <c r="S90" s="34">
        <v>1</v>
      </c>
      <c r="T90" s="34">
        <v>0</v>
      </c>
      <c r="U90" s="34">
        <v>0</v>
      </c>
      <c r="V90" s="34">
        <v>0</v>
      </c>
      <c r="W90" s="34">
        <v>20</v>
      </c>
      <c r="X90" s="34">
        <v>19</v>
      </c>
      <c r="Y90" s="34">
        <v>1</v>
      </c>
      <c r="Z90" s="34">
        <v>0</v>
      </c>
      <c r="AA90" s="34">
        <v>0</v>
      </c>
      <c r="AB90" s="34">
        <v>0</v>
      </c>
      <c r="AC90" s="34">
        <v>4</v>
      </c>
      <c r="AD90" s="34">
        <v>4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</row>
    <row r="91" spans="1:608" ht="18" customHeight="1">
      <c r="A91" s="31" t="s">
        <v>175</v>
      </c>
      <c r="B91" s="36" t="s">
        <v>180</v>
      </c>
      <c r="C91" s="32" t="s">
        <v>181</v>
      </c>
      <c r="D91" s="33">
        <v>80</v>
      </c>
      <c r="E91" s="34">
        <v>39</v>
      </c>
      <c r="F91" s="34">
        <v>14</v>
      </c>
      <c r="G91" s="34">
        <v>25</v>
      </c>
      <c r="H91" s="34">
        <v>39</v>
      </c>
      <c r="I91" s="34">
        <v>14</v>
      </c>
      <c r="J91" s="34">
        <v>25</v>
      </c>
      <c r="K91" s="34">
        <v>39</v>
      </c>
      <c r="L91" s="34">
        <v>14</v>
      </c>
      <c r="M91" s="34">
        <v>25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17</v>
      </c>
      <c r="AD91" s="34">
        <v>8</v>
      </c>
      <c r="AE91" s="34">
        <v>9</v>
      </c>
      <c r="AF91" s="34">
        <v>1</v>
      </c>
      <c r="AG91" s="34">
        <v>0</v>
      </c>
      <c r="AH91" s="34">
        <v>1</v>
      </c>
      <c r="AI91" s="34">
        <v>0</v>
      </c>
      <c r="AJ91" s="34">
        <v>0</v>
      </c>
      <c r="AK91" s="34">
        <v>0</v>
      </c>
    </row>
    <row r="92" spans="1:608" ht="18" customHeight="1">
      <c r="A92" s="31" t="s">
        <v>175</v>
      </c>
      <c r="B92" s="42" t="s">
        <v>182</v>
      </c>
      <c r="C92" s="43" t="s">
        <v>183</v>
      </c>
      <c r="D92" s="33">
        <v>81</v>
      </c>
      <c r="E92" s="34">
        <v>840</v>
      </c>
      <c r="F92" s="34">
        <v>810</v>
      </c>
      <c r="G92" s="34">
        <v>30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754</v>
      </c>
      <c r="R92" s="34">
        <v>729</v>
      </c>
      <c r="S92" s="34">
        <v>25</v>
      </c>
      <c r="T92" s="34">
        <v>0</v>
      </c>
      <c r="U92" s="34">
        <v>0</v>
      </c>
      <c r="V92" s="34">
        <v>0</v>
      </c>
      <c r="W92" s="34">
        <v>754</v>
      </c>
      <c r="X92" s="34">
        <v>729</v>
      </c>
      <c r="Y92" s="34">
        <v>25</v>
      </c>
      <c r="Z92" s="34">
        <v>86</v>
      </c>
      <c r="AA92" s="34">
        <v>81</v>
      </c>
      <c r="AB92" s="34">
        <v>5</v>
      </c>
      <c r="AC92" s="34">
        <v>180</v>
      </c>
      <c r="AD92" s="34">
        <v>179</v>
      </c>
      <c r="AE92" s="34">
        <v>3</v>
      </c>
      <c r="AF92" s="34">
        <v>108</v>
      </c>
      <c r="AG92" s="34">
        <v>106</v>
      </c>
      <c r="AH92" s="34">
        <v>2</v>
      </c>
      <c r="AI92" s="34">
        <v>43</v>
      </c>
      <c r="AJ92" s="34">
        <v>40</v>
      </c>
      <c r="AK92" s="34">
        <v>3</v>
      </c>
    </row>
    <row r="93" spans="1:608" ht="25.5">
      <c r="A93" s="31" t="s">
        <v>175</v>
      </c>
      <c r="B93" s="56" t="s">
        <v>184</v>
      </c>
      <c r="C93" s="56" t="s">
        <v>185</v>
      </c>
      <c r="D93" s="33">
        <v>82</v>
      </c>
      <c r="E93" s="34">
        <v>17</v>
      </c>
      <c r="F93" s="34">
        <v>10</v>
      </c>
      <c r="G93" s="34">
        <v>7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17</v>
      </c>
      <c r="R93" s="34">
        <v>10</v>
      </c>
      <c r="S93" s="34">
        <v>7</v>
      </c>
      <c r="T93" s="34">
        <v>0</v>
      </c>
      <c r="U93" s="34">
        <v>0</v>
      </c>
      <c r="V93" s="34">
        <v>0</v>
      </c>
      <c r="W93" s="34">
        <v>17</v>
      </c>
      <c r="X93" s="34">
        <v>10</v>
      </c>
      <c r="Y93" s="34">
        <v>7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10</v>
      </c>
      <c r="AJ93" s="34">
        <v>4</v>
      </c>
      <c r="AK93" s="34">
        <v>6</v>
      </c>
    </row>
    <row r="94" spans="1:608" s="3" customFormat="1" ht="25.5">
      <c r="A94" s="31" t="s">
        <v>175</v>
      </c>
      <c r="B94" s="31" t="s">
        <v>186</v>
      </c>
      <c r="C94" s="32" t="s">
        <v>187</v>
      </c>
      <c r="D94" s="33">
        <v>83</v>
      </c>
      <c r="E94" s="34">
        <v>32</v>
      </c>
      <c r="F94" s="34">
        <v>3</v>
      </c>
      <c r="G94" s="34">
        <v>29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32</v>
      </c>
      <c r="R94" s="34">
        <v>3</v>
      </c>
      <c r="S94" s="34">
        <v>29</v>
      </c>
      <c r="T94" s="34">
        <v>0</v>
      </c>
      <c r="U94" s="34">
        <v>0</v>
      </c>
      <c r="V94" s="34">
        <v>0</v>
      </c>
      <c r="W94" s="34">
        <v>32</v>
      </c>
      <c r="X94" s="34">
        <v>3</v>
      </c>
      <c r="Y94" s="34">
        <v>29</v>
      </c>
      <c r="Z94" s="34">
        <v>0</v>
      </c>
      <c r="AA94" s="34">
        <v>0</v>
      </c>
      <c r="AB94" s="34">
        <v>0</v>
      </c>
      <c r="AC94" s="34">
        <v>16</v>
      </c>
      <c r="AD94" s="34">
        <v>2</v>
      </c>
      <c r="AE94" s="34">
        <v>14</v>
      </c>
      <c r="AF94" s="34">
        <v>14</v>
      </c>
      <c r="AG94" s="34">
        <v>2</v>
      </c>
      <c r="AH94" s="34">
        <v>12</v>
      </c>
      <c r="AI94" s="34">
        <v>0</v>
      </c>
      <c r="AJ94" s="34">
        <v>0</v>
      </c>
      <c r="AK94" s="34">
        <v>0</v>
      </c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</row>
    <row r="95" spans="1:608" s="3" customFormat="1" ht="25.5">
      <c r="A95" s="31" t="s">
        <v>175</v>
      </c>
      <c r="B95" s="31" t="s">
        <v>188</v>
      </c>
      <c r="C95" s="32" t="s">
        <v>189</v>
      </c>
      <c r="D95" s="33">
        <v>84</v>
      </c>
      <c r="E95" s="34">
        <v>8</v>
      </c>
      <c r="F95" s="34">
        <v>3</v>
      </c>
      <c r="G95" s="34">
        <v>5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8</v>
      </c>
      <c r="R95" s="34">
        <v>3</v>
      </c>
      <c r="S95" s="34">
        <v>5</v>
      </c>
      <c r="T95" s="34">
        <v>0</v>
      </c>
      <c r="U95" s="34">
        <v>0</v>
      </c>
      <c r="V95" s="34">
        <v>0</v>
      </c>
      <c r="W95" s="34">
        <v>8</v>
      </c>
      <c r="X95" s="34">
        <v>3</v>
      </c>
      <c r="Y95" s="34">
        <v>5</v>
      </c>
      <c r="Z95" s="34">
        <v>0</v>
      </c>
      <c r="AA95" s="34">
        <v>0</v>
      </c>
      <c r="AB95" s="34">
        <v>0</v>
      </c>
      <c r="AC95" s="34">
        <v>0</v>
      </c>
      <c r="AD95" s="34">
        <v>2</v>
      </c>
      <c r="AE95" s="34">
        <v>2</v>
      </c>
      <c r="AF95" s="34">
        <v>0</v>
      </c>
      <c r="AG95" s="34">
        <v>2</v>
      </c>
      <c r="AH95" s="34">
        <v>2</v>
      </c>
      <c r="AI95" s="34">
        <v>1</v>
      </c>
      <c r="AJ95" s="34">
        <v>1</v>
      </c>
      <c r="AK95" s="34">
        <v>0</v>
      </c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</row>
    <row r="96" spans="1:608" s="3" customFormat="1" ht="25.5">
      <c r="A96" s="31" t="s">
        <v>175</v>
      </c>
      <c r="B96" s="31" t="s">
        <v>190</v>
      </c>
      <c r="C96" s="32" t="s">
        <v>191</v>
      </c>
      <c r="D96" s="33">
        <v>85</v>
      </c>
      <c r="E96" s="34">
        <v>1</v>
      </c>
      <c r="F96" s="34">
        <v>0</v>
      </c>
      <c r="G96" s="34">
        <v>1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1</v>
      </c>
      <c r="R96" s="34">
        <v>0</v>
      </c>
      <c r="S96" s="34">
        <v>1</v>
      </c>
      <c r="T96" s="34">
        <v>0</v>
      </c>
      <c r="U96" s="34">
        <v>0</v>
      </c>
      <c r="V96" s="34">
        <v>0</v>
      </c>
      <c r="W96" s="34">
        <v>1</v>
      </c>
      <c r="X96" s="34">
        <v>0</v>
      </c>
      <c r="Y96" s="34">
        <v>1</v>
      </c>
      <c r="Z96" s="34">
        <v>0</v>
      </c>
      <c r="AA96" s="34">
        <v>0</v>
      </c>
      <c r="AB96" s="34">
        <v>0</v>
      </c>
      <c r="AC96" s="34">
        <v>1</v>
      </c>
      <c r="AD96" s="34">
        <v>0</v>
      </c>
      <c r="AE96" s="34">
        <v>1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</row>
    <row r="97" spans="1:608" s="3" customFormat="1" ht="25.5">
      <c r="A97" s="31" t="s">
        <v>175</v>
      </c>
      <c r="B97" s="31" t="s">
        <v>192</v>
      </c>
      <c r="C97" s="32" t="s">
        <v>193</v>
      </c>
      <c r="D97" s="33">
        <v>86</v>
      </c>
      <c r="E97" s="34">
        <v>39</v>
      </c>
      <c r="F97" s="34">
        <v>34</v>
      </c>
      <c r="G97" s="34">
        <v>5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39</v>
      </c>
      <c r="R97" s="34">
        <v>34</v>
      </c>
      <c r="S97" s="34">
        <v>5</v>
      </c>
      <c r="T97" s="34">
        <v>0</v>
      </c>
      <c r="U97" s="34">
        <v>0</v>
      </c>
      <c r="V97" s="34">
        <v>0</v>
      </c>
      <c r="W97" s="34">
        <v>39</v>
      </c>
      <c r="X97" s="34">
        <v>34</v>
      </c>
      <c r="Y97" s="34">
        <v>5</v>
      </c>
      <c r="Z97" s="34">
        <v>0</v>
      </c>
      <c r="AA97" s="34">
        <v>0</v>
      </c>
      <c r="AB97" s="34">
        <v>0</v>
      </c>
      <c r="AC97" s="34">
        <v>18</v>
      </c>
      <c r="AD97" s="34">
        <v>15</v>
      </c>
      <c r="AE97" s="34">
        <v>3</v>
      </c>
      <c r="AF97" s="34">
        <v>15</v>
      </c>
      <c r="AG97" s="34">
        <v>12</v>
      </c>
      <c r="AH97" s="34">
        <v>3</v>
      </c>
      <c r="AI97" s="34">
        <v>1</v>
      </c>
      <c r="AJ97" s="34">
        <v>1</v>
      </c>
      <c r="AK97" s="34">
        <v>0</v>
      </c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</row>
    <row r="98" spans="1:608" s="3" customFormat="1" ht="18" customHeight="1">
      <c r="A98" s="31" t="s">
        <v>175</v>
      </c>
      <c r="B98" s="36" t="s">
        <v>194</v>
      </c>
      <c r="C98" s="37" t="s">
        <v>195</v>
      </c>
      <c r="D98" s="33">
        <v>87</v>
      </c>
      <c r="E98" s="34">
        <v>27</v>
      </c>
      <c r="F98" s="34">
        <v>27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27</v>
      </c>
      <c r="R98" s="34">
        <v>27</v>
      </c>
      <c r="S98" s="34">
        <v>0</v>
      </c>
      <c r="T98" s="34">
        <v>0</v>
      </c>
      <c r="U98" s="34">
        <v>0</v>
      </c>
      <c r="V98" s="34">
        <v>0</v>
      </c>
      <c r="W98" s="34">
        <v>27</v>
      </c>
      <c r="X98" s="34">
        <v>27</v>
      </c>
      <c r="Y98" s="34">
        <v>0</v>
      </c>
      <c r="Z98" s="34">
        <v>0</v>
      </c>
      <c r="AA98" s="34">
        <v>0</v>
      </c>
      <c r="AB98" s="34">
        <v>0</v>
      </c>
      <c r="AC98" s="34">
        <v>10</v>
      </c>
      <c r="AD98" s="34">
        <v>10</v>
      </c>
      <c r="AE98" s="34">
        <v>0</v>
      </c>
      <c r="AF98" s="34">
        <v>9</v>
      </c>
      <c r="AG98" s="34">
        <v>9</v>
      </c>
      <c r="AH98" s="34">
        <v>0</v>
      </c>
      <c r="AI98" s="34">
        <v>1</v>
      </c>
      <c r="AJ98" s="34">
        <v>1</v>
      </c>
      <c r="AK98" s="34">
        <v>0</v>
      </c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</row>
    <row r="99" spans="1:608" s="3" customFormat="1" ht="25.5">
      <c r="A99" s="31" t="s">
        <v>175</v>
      </c>
      <c r="B99" s="31" t="s">
        <v>196</v>
      </c>
      <c r="C99" s="32" t="s">
        <v>197</v>
      </c>
      <c r="D99" s="33">
        <v>88</v>
      </c>
      <c r="E99" s="34">
        <v>36</v>
      </c>
      <c r="F99" s="34">
        <v>18</v>
      </c>
      <c r="G99" s="34">
        <v>18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23</v>
      </c>
      <c r="R99" s="34">
        <v>11</v>
      </c>
      <c r="S99" s="34">
        <v>12</v>
      </c>
      <c r="T99" s="34">
        <v>0</v>
      </c>
      <c r="U99" s="34">
        <v>0</v>
      </c>
      <c r="V99" s="34">
        <v>0</v>
      </c>
      <c r="W99" s="34">
        <v>23</v>
      </c>
      <c r="X99" s="34">
        <v>11</v>
      </c>
      <c r="Y99" s="34">
        <v>12</v>
      </c>
      <c r="Z99" s="34">
        <v>13</v>
      </c>
      <c r="AA99" s="34">
        <v>7</v>
      </c>
      <c r="AB99" s="34">
        <v>6</v>
      </c>
      <c r="AC99" s="34">
        <v>2</v>
      </c>
      <c r="AD99" s="34">
        <v>1</v>
      </c>
      <c r="AE99" s="34">
        <v>1</v>
      </c>
      <c r="AF99" s="34">
        <v>0</v>
      </c>
      <c r="AG99" s="34">
        <v>0</v>
      </c>
      <c r="AH99" s="34">
        <v>0</v>
      </c>
      <c r="AI99" s="34">
        <v>3</v>
      </c>
      <c r="AJ99" s="34">
        <v>1</v>
      </c>
      <c r="AK99" s="34">
        <v>2</v>
      </c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</row>
    <row r="100" spans="1:608" s="3" customFormat="1" ht="25.5">
      <c r="A100" s="31" t="s">
        <v>175</v>
      </c>
      <c r="B100" s="31" t="s">
        <v>198</v>
      </c>
      <c r="C100" s="32" t="s">
        <v>199</v>
      </c>
      <c r="D100" s="33">
        <v>89</v>
      </c>
      <c r="E100" s="34">
        <v>20</v>
      </c>
      <c r="F100" s="34">
        <v>5</v>
      </c>
      <c r="G100" s="34">
        <v>15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20</v>
      </c>
      <c r="R100" s="34">
        <v>5</v>
      </c>
      <c r="S100" s="34">
        <v>15</v>
      </c>
      <c r="T100" s="34">
        <v>0</v>
      </c>
      <c r="U100" s="34">
        <v>0</v>
      </c>
      <c r="V100" s="34">
        <v>0</v>
      </c>
      <c r="W100" s="34">
        <v>20</v>
      </c>
      <c r="X100" s="34">
        <v>5</v>
      </c>
      <c r="Y100" s="34">
        <v>15</v>
      </c>
      <c r="Z100" s="34">
        <v>0</v>
      </c>
      <c r="AA100" s="34">
        <v>0</v>
      </c>
      <c r="AB100" s="34">
        <v>0</v>
      </c>
      <c r="AC100" s="34">
        <v>9</v>
      </c>
      <c r="AD100" s="34">
        <v>3</v>
      </c>
      <c r="AE100" s="34">
        <v>6</v>
      </c>
      <c r="AF100" s="34">
        <v>5</v>
      </c>
      <c r="AG100" s="34">
        <v>2</v>
      </c>
      <c r="AH100" s="34">
        <v>3</v>
      </c>
      <c r="AI100" s="34">
        <v>1</v>
      </c>
      <c r="AJ100" s="34">
        <v>0</v>
      </c>
      <c r="AK100" s="34">
        <v>1</v>
      </c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</row>
    <row r="101" spans="1:608" s="3" customFormat="1" ht="18" customHeight="1">
      <c r="A101" s="31" t="s">
        <v>175</v>
      </c>
      <c r="B101" s="31" t="s">
        <v>200</v>
      </c>
      <c r="C101" s="32" t="s">
        <v>201</v>
      </c>
      <c r="D101" s="33">
        <v>90</v>
      </c>
      <c r="E101" s="34">
        <v>483</v>
      </c>
      <c r="F101" s="34">
        <v>2</v>
      </c>
      <c r="G101" s="34">
        <v>481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405</v>
      </c>
      <c r="R101" s="34">
        <v>2</v>
      </c>
      <c r="S101" s="34">
        <v>403</v>
      </c>
      <c r="T101" s="34">
        <v>0</v>
      </c>
      <c r="U101" s="34">
        <v>0</v>
      </c>
      <c r="V101" s="34">
        <v>0</v>
      </c>
      <c r="W101" s="34">
        <v>405</v>
      </c>
      <c r="X101" s="34">
        <v>2</v>
      </c>
      <c r="Y101" s="34">
        <v>403</v>
      </c>
      <c r="Z101" s="34">
        <v>78</v>
      </c>
      <c r="AA101" s="34">
        <v>0</v>
      </c>
      <c r="AB101" s="34">
        <v>78</v>
      </c>
      <c r="AC101" s="34">
        <v>150</v>
      </c>
      <c r="AD101" s="34">
        <v>0</v>
      </c>
      <c r="AE101" s="34">
        <v>150</v>
      </c>
      <c r="AF101" s="34">
        <v>91</v>
      </c>
      <c r="AG101" s="34">
        <v>0</v>
      </c>
      <c r="AH101" s="34">
        <v>91</v>
      </c>
      <c r="AI101" s="34">
        <v>82</v>
      </c>
      <c r="AJ101" s="34">
        <v>2</v>
      </c>
      <c r="AK101" s="34">
        <v>80</v>
      </c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</row>
    <row r="102" spans="1:608" s="3" customFormat="1" ht="18" customHeight="1">
      <c r="A102" s="31" t="s">
        <v>175</v>
      </c>
      <c r="B102" s="31" t="s">
        <v>202</v>
      </c>
      <c r="C102" s="32" t="s">
        <v>203</v>
      </c>
      <c r="D102" s="33">
        <v>91</v>
      </c>
      <c r="E102" s="34">
        <v>27</v>
      </c>
      <c r="F102" s="34">
        <v>15</v>
      </c>
      <c r="G102" s="34">
        <v>12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27</v>
      </c>
      <c r="R102" s="34">
        <v>15</v>
      </c>
      <c r="S102" s="34">
        <v>12</v>
      </c>
      <c r="T102" s="34">
        <v>0</v>
      </c>
      <c r="U102" s="34">
        <v>0</v>
      </c>
      <c r="V102" s="34">
        <v>0</v>
      </c>
      <c r="W102" s="34">
        <v>27</v>
      </c>
      <c r="X102" s="34">
        <v>15</v>
      </c>
      <c r="Y102" s="34">
        <v>12</v>
      </c>
      <c r="Z102" s="34">
        <v>0</v>
      </c>
      <c r="AA102" s="34">
        <v>0</v>
      </c>
      <c r="AB102" s="34">
        <v>0</v>
      </c>
      <c r="AC102" s="34">
        <v>15</v>
      </c>
      <c r="AD102" s="34">
        <v>9</v>
      </c>
      <c r="AE102" s="34">
        <v>6</v>
      </c>
      <c r="AF102" s="34">
        <v>14</v>
      </c>
      <c r="AG102" s="34">
        <v>8</v>
      </c>
      <c r="AH102" s="34">
        <v>6</v>
      </c>
      <c r="AI102" s="34">
        <v>4</v>
      </c>
      <c r="AJ102" s="34">
        <v>2</v>
      </c>
      <c r="AK102" s="34">
        <v>2</v>
      </c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</row>
    <row r="103" spans="1:608" s="3" customFormat="1" ht="25.5">
      <c r="A103" s="31" t="s">
        <v>175</v>
      </c>
      <c r="B103" s="31" t="s">
        <v>204</v>
      </c>
      <c r="C103" s="32" t="s">
        <v>205</v>
      </c>
      <c r="D103" s="33">
        <v>92</v>
      </c>
      <c r="E103" s="34">
        <v>40</v>
      </c>
      <c r="F103" s="34">
        <v>1</v>
      </c>
      <c r="G103" s="34">
        <v>39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40</v>
      </c>
      <c r="R103" s="34">
        <v>1</v>
      </c>
      <c r="S103" s="34">
        <v>39</v>
      </c>
      <c r="T103" s="34">
        <v>0</v>
      </c>
      <c r="U103" s="34">
        <v>0</v>
      </c>
      <c r="V103" s="34">
        <v>0</v>
      </c>
      <c r="W103" s="34">
        <v>40</v>
      </c>
      <c r="X103" s="34">
        <v>1</v>
      </c>
      <c r="Y103" s="34">
        <v>39</v>
      </c>
      <c r="Z103" s="34">
        <v>0</v>
      </c>
      <c r="AA103" s="34">
        <v>0</v>
      </c>
      <c r="AB103" s="34">
        <v>0</v>
      </c>
      <c r="AC103" s="34">
        <v>13</v>
      </c>
      <c r="AD103" s="34">
        <v>0</v>
      </c>
      <c r="AE103" s="34">
        <v>13</v>
      </c>
      <c r="AF103" s="34">
        <v>0</v>
      </c>
      <c r="AG103" s="34">
        <v>0</v>
      </c>
      <c r="AH103" s="34">
        <v>0</v>
      </c>
      <c r="AI103" s="34">
        <v>8</v>
      </c>
      <c r="AJ103" s="34">
        <v>0</v>
      </c>
      <c r="AK103" s="34">
        <v>8</v>
      </c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</row>
    <row r="104" spans="1:608" s="3" customFormat="1" ht="25.5">
      <c r="A104" s="31" t="s">
        <v>175</v>
      </c>
      <c r="B104" s="31" t="s">
        <v>206</v>
      </c>
      <c r="C104" s="32" t="s">
        <v>207</v>
      </c>
      <c r="D104" s="33">
        <v>93</v>
      </c>
      <c r="E104" s="34">
        <v>27</v>
      </c>
      <c r="F104" s="34">
        <v>1</v>
      </c>
      <c r="G104" s="34">
        <v>26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27</v>
      </c>
      <c r="R104" s="34">
        <v>1</v>
      </c>
      <c r="S104" s="34">
        <v>26</v>
      </c>
      <c r="T104" s="34">
        <v>14</v>
      </c>
      <c r="U104" s="34">
        <v>1</v>
      </c>
      <c r="V104" s="34">
        <v>13</v>
      </c>
      <c r="W104" s="34">
        <v>13</v>
      </c>
      <c r="X104" s="34">
        <v>0</v>
      </c>
      <c r="Y104" s="34">
        <v>13</v>
      </c>
      <c r="Z104" s="34">
        <v>0</v>
      </c>
      <c r="AA104" s="34">
        <v>0</v>
      </c>
      <c r="AB104" s="34">
        <v>0</v>
      </c>
      <c r="AC104" s="34">
        <v>8</v>
      </c>
      <c r="AD104" s="34">
        <v>0</v>
      </c>
      <c r="AE104" s="34">
        <v>8</v>
      </c>
      <c r="AF104" s="34">
        <v>5</v>
      </c>
      <c r="AG104" s="34">
        <v>0</v>
      </c>
      <c r="AH104" s="34">
        <v>5</v>
      </c>
      <c r="AI104" s="34">
        <v>3</v>
      </c>
      <c r="AJ104" s="34">
        <v>0</v>
      </c>
      <c r="AK104" s="34">
        <v>3</v>
      </c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</row>
    <row r="105" spans="1:608" s="3" customFormat="1" ht="25.5">
      <c r="A105" s="31" t="s">
        <v>175</v>
      </c>
      <c r="B105" s="31" t="s">
        <v>208</v>
      </c>
      <c r="C105" s="32" t="s">
        <v>209</v>
      </c>
      <c r="D105" s="33">
        <v>94</v>
      </c>
      <c r="E105" s="34">
        <v>138</v>
      </c>
      <c r="F105" s="34">
        <v>20</v>
      </c>
      <c r="G105" s="34">
        <v>118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103</v>
      </c>
      <c r="R105" s="34">
        <v>20</v>
      </c>
      <c r="S105" s="34">
        <v>83</v>
      </c>
      <c r="T105" s="34">
        <v>0</v>
      </c>
      <c r="U105" s="34">
        <v>0</v>
      </c>
      <c r="V105" s="34">
        <v>0</v>
      </c>
      <c r="W105" s="34">
        <v>103</v>
      </c>
      <c r="X105" s="34">
        <v>20</v>
      </c>
      <c r="Y105" s="34">
        <v>83</v>
      </c>
      <c r="Z105" s="34">
        <v>35</v>
      </c>
      <c r="AA105" s="34">
        <v>0</v>
      </c>
      <c r="AB105" s="34">
        <v>35</v>
      </c>
      <c r="AC105" s="34">
        <v>19</v>
      </c>
      <c r="AD105" s="34">
        <v>5</v>
      </c>
      <c r="AE105" s="34">
        <v>27</v>
      </c>
      <c r="AF105" s="34">
        <v>12</v>
      </c>
      <c r="AG105" s="34">
        <v>4</v>
      </c>
      <c r="AH105" s="34">
        <v>17</v>
      </c>
      <c r="AI105" s="34">
        <v>32</v>
      </c>
      <c r="AJ105" s="34">
        <v>2</v>
      </c>
      <c r="AK105" s="34">
        <v>30</v>
      </c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</row>
    <row r="106" spans="1:608" s="3" customFormat="1" ht="18" customHeight="1">
      <c r="A106" s="31" t="s">
        <v>175</v>
      </c>
      <c r="B106" s="31" t="s">
        <v>210</v>
      </c>
      <c r="C106" s="32" t="s">
        <v>211</v>
      </c>
      <c r="D106" s="33">
        <v>95</v>
      </c>
      <c r="E106" s="34">
        <v>878</v>
      </c>
      <c r="F106" s="34">
        <v>426</v>
      </c>
      <c r="G106" s="34">
        <v>452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760</v>
      </c>
      <c r="R106" s="34">
        <v>402</v>
      </c>
      <c r="S106" s="34">
        <v>358</v>
      </c>
      <c r="T106" s="34">
        <v>0</v>
      </c>
      <c r="U106" s="34">
        <v>0</v>
      </c>
      <c r="V106" s="34">
        <v>0</v>
      </c>
      <c r="W106" s="34">
        <v>760</v>
      </c>
      <c r="X106" s="34">
        <v>402</v>
      </c>
      <c r="Y106" s="34">
        <v>358</v>
      </c>
      <c r="Z106" s="34">
        <v>118</v>
      </c>
      <c r="AA106" s="34">
        <v>24</v>
      </c>
      <c r="AB106" s="34">
        <v>94</v>
      </c>
      <c r="AC106" s="34">
        <v>339</v>
      </c>
      <c r="AD106" s="34">
        <v>178</v>
      </c>
      <c r="AE106" s="34">
        <v>161</v>
      </c>
      <c r="AF106" s="34">
        <v>237</v>
      </c>
      <c r="AG106" s="34">
        <v>138</v>
      </c>
      <c r="AH106" s="34">
        <v>99</v>
      </c>
      <c r="AI106" s="34">
        <v>186</v>
      </c>
      <c r="AJ106" s="34">
        <v>92</v>
      </c>
      <c r="AK106" s="34">
        <v>94</v>
      </c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</row>
    <row r="107" spans="1:608" s="3" customFormat="1" ht="38.25">
      <c r="A107" s="31" t="s">
        <v>175</v>
      </c>
      <c r="B107" s="31" t="s">
        <v>212</v>
      </c>
      <c r="C107" s="32" t="s">
        <v>213</v>
      </c>
      <c r="D107" s="33">
        <v>96</v>
      </c>
      <c r="E107" s="34">
        <v>5</v>
      </c>
      <c r="F107" s="34">
        <v>0</v>
      </c>
      <c r="G107" s="34">
        <v>5</v>
      </c>
      <c r="H107" s="34">
        <v>5</v>
      </c>
      <c r="I107" s="34">
        <v>0</v>
      </c>
      <c r="J107" s="34">
        <v>5</v>
      </c>
      <c r="K107" s="34">
        <v>5</v>
      </c>
      <c r="L107" s="34">
        <v>0</v>
      </c>
      <c r="M107" s="34">
        <v>5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3</v>
      </c>
      <c r="AD107" s="34">
        <v>0</v>
      </c>
      <c r="AE107" s="34">
        <v>3</v>
      </c>
      <c r="AF107" s="34">
        <v>3</v>
      </c>
      <c r="AG107" s="34">
        <v>0</v>
      </c>
      <c r="AH107" s="34">
        <v>3</v>
      </c>
      <c r="AI107" s="34">
        <v>0</v>
      </c>
      <c r="AJ107" s="34">
        <v>0</v>
      </c>
      <c r="AK107" s="34">
        <v>0</v>
      </c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</row>
    <row r="108" spans="1:608" s="3" customFormat="1" ht="18" customHeight="1">
      <c r="A108" s="31" t="s">
        <v>175</v>
      </c>
      <c r="B108" s="31" t="s">
        <v>214</v>
      </c>
      <c r="C108" s="32" t="s">
        <v>215</v>
      </c>
      <c r="D108" s="33">
        <v>97</v>
      </c>
      <c r="E108" s="34">
        <v>24</v>
      </c>
      <c r="F108" s="34">
        <v>22</v>
      </c>
      <c r="G108" s="34">
        <v>2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24</v>
      </c>
      <c r="R108" s="34">
        <v>22</v>
      </c>
      <c r="S108" s="34">
        <v>2</v>
      </c>
      <c r="T108" s="34">
        <v>0</v>
      </c>
      <c r="U108" s="34">
        <v>0</v>
      </c>
      <c r="V108" s="34">
        <v>0</v>
      </c>
      <c r="W108" s="34">
        <v>24</v>
      </c>
      <c r="X108" s="34">
        <v>22</v>
      </c>
      <c r="Y108" s="34">
        <v>2</v>
      </c>
      <c r="Z108" s="34">
        <v>0</v>
      </c>
      <c r="AA108" s="34">
        <v>0</v>
      </c>
      <c r="AB108" s="34">
        <v>0</v>
      </c>
      <c r="AC108" s="34">
        <v>12</v>
      </c>
      <c r="AD108" s="34">
        <v>12</v>
      </c>
      <c r="AE108" s="34">
        <v>0</v>
      </c>
      <c r="AF108" s="34">
        <v>10</v>
      </c>
      <c r="AG108" s="34">
        <v>10</v>
      </c>
      <c r="AH108" s="34">
        <v>0</v>
      </c>
      <c r="AI108" s="34">
        <v>0</v>
      </c>
      <c r="AJ108" s="34">
        <v>0</v>
      </c>
      <c r="AK108" s="34">
        <v>0</v>
      </c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</row>
    <row r="109" spans="1:608" s="3" customFormat="1" ht="18" customHeight="1">
      <c r="A109" s="31" t="s">
        <v>175</v>
      </c>
      <c r="B109" s="36" t="s">
        <v>216</v>
      </c>
      <c r="C109" s="32" t="s">
        <v>217</v>
      </c>
      <c r="D109" s="33">
        <v>98</v>
      </c>
      <c r="E109" s="34">
        <v>1</v>
      </c>
      <c r="F109" s="34">
        <v>1</v>
      </c>
      <c r="G109" s="34">
        <v>0</v>
      </c>
      <c r="H109" s="34">
        <v>1</v>
      </c>
      <c r="I109" s="34">
        <v>1</v>
      </c>
      <c r="J109" s="34">
        <v>0</v>
      </c>
      <c r="K109" s="34">
        <v>1</v>
      </c>
      <c r="L109" s="34">
        <v>1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1</v>
      </c>
      <c r="AD109" s="34">
        <v>1</v>
      </c>
      <c r="AE109" s="34">
        <v>0</v>
      </c>
      <c r="AF109" s="34">
        <v>1</v>
      </c>
      <c r="AG109" s="34">
        <v>1</v>
      </c>
      <c r="AH109" s="34">
        <v>0</v>
      </c>
      <c r="AI109" s="34">
        <v>0</v>
      </c>
      <c r="AJ109" s="34">
        <v>0</v>
      </c>
      <c r="AK109" s="34">
        <v>0</v>
      </c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</row>
    <row r="110" spans="1:608" s="3" customFormat="1" ht="25.5">
      <c r="A110" s="31" t="s">
        <v>175</v>
      </c>
      <c r="B110" s="31" t="s">
        <v>218</v>
      </c>
      <c r="C110" s="32" t="s">
        <v>219</v>
      </c>
      <c r="D110" s="33">
        <v>99</v>
      </c>
      <c r="E110" s="34">
        <v>134</v>
      </c>
      <c r="F110" s="34">
        <v>44</v>
      </c>
      <c r="G110" s="34">
        <v>90</v>
      </c>
      <c r="H110" s="34">
        <v>134</v>
      </c>
      <c r="I110" s="34">
        <v>44</v>
      </c>
      <c r="J110" s="34">
        <v>90</v>
      </c>
      <c r="K110" s="34">
        <v>134</v>
      </c>
      <c r="L110" s="34">
        <v>44</v>
      </c>
      <c r="M110" s="34">
        <v>90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0</v>
      </c>
      <c r="AC110" s="34">
        <v>47</v>
      </c>
      <c r="AD110" s="34">
        <v>18</v>
      </c>
      <c r="AE110" s="34">
        <v>29</v>
      </c>
      <c r="AF110" s="34">
        <v>45</v>
      </c>
      <c r="AG110" s="34">
        <v>18</v>
      </c>
      <c r="AH110" s="34">
        <v>27</v>
      </c>
      <c r="AI110" s="34">
        <v>20</v>
      </c>
      <c r="AJ110" s="34">
        <v>6</v>
      </c>
      <c r="AK110" s="34">
        <v>14</v>
      </c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</row>
    <row r="111" spans="1:608" s="3" customFormat="1" ht="25.5">
      <c r="A111" s="31" t="s">
        <v>175</v>
      </c>
      <c r="B111" s="31" t="s">
        <v>220</v>
      </c>
      <c r="C111" s="32" t="s">
        <v>221</v>
      </c>
      <c r="D111" s="33">
        <v>100</v>
      </c>
      <c r="E111" s="34">
        <v>29</v>
      </c>
      <c r="F111" s="34">
        <v>26</v>
      </c>
      <c r="G111" s="34">
        <v>3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21</v>
      </c>
      <c r="R111" s="34">
        <v>21</v>
      </c>
      <c r="S111" s="34">
        <v>0</v>
      </c>
      <c r="T111" s="34">
        <v>0</v>
      </c>
      <c r="U111" s="34">
        <v>0</v>
      </c>
      <c r="V111" s="34">
        <v>0</v>
      </c>
      <c r="W111" s="34">
        <v>21</v>
      </c>
      <c r="X111" s="34">
        <v>21</v>
      </c>
      <c r="Y111" s="34">
        <v>0</v>
      </c>
      <c r="Z111" s="34">
        <v>8</v>
      </c>
      <c r="AA111" s="34">
        <v>5</v>
      </c>
      <c r="AB111" s="34">
        <v>3</v>
      </c>
      <c r="AC111" s="34">
        <v>1</v>
      </c>
      <c r="AD111" s="34">
        <v>1</v>
      </c>
      <c r="AE111" s="34">
        <v>0</v>
      </c>
      <c r="AF111" s="34">
        <v>0</v>
      </c>
      <c r="AG111" s="34">
        <v>0</v>
      </c>
      <c r="AH111" s="34">
        <v>0</v>
      </c>
      <c r="AI111" s="34">
        <v>4</v>
      </c>
      <c r="AJ111" s="34">
        <v>4</v>
      </c>
      <c r="AK111" s="34">
        <v>0</v>
      </c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</row>
    <row r="112" spans="1:608" s="3" customFormat="1" ht="25.5">
      <c r="A112" s="31" t="s">
        <v>175</v>
      </c>
      <c r="B112" s="31" t="s">
        <v>222</v>
      </c>
      <c r="C112" s="32" t="s">
        <v>223</v>
      </c>
      <c r="D112" s="33">
        <v>101</v>
      </c>
      <c r="E112" s="34">
        <v>29</v>
      </c>
      <c r="F112" s="34">
        <v>27</v>
      </c>
      <c r="G112" s="34">
        <v>2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29</v>
      </c>
      <c r="R112" s="34">
        <v>27</v>
      </c>
      <c r="S112" s="34">
        <v>2</v>
      </c>
      <c r="T112" s="34">
        <v>0</v>
      </c>
      <c r="U112" s="34">
        <v>0</v>
      </c>
      <c r="V112" s="34">
        <v>0</v>
      </c>
      <c r="W112" s="34">
        <v>29</v>
      </c>
      <c r="X112" s="34">
        <v>27</v>
      </c>
      <c r="Y112" s="34">
        <v>2</v>
      </c>
      <c r="Z112" s="34">
        <v>0</v>
      </c>
      <c r="AA112" s="34">
        <v>0</v>
      </c>
      <c r="AB112" s="34">
        <v>0</v>
      </c>
      <c r="AC112" s="34">
        <v>6</v>
      </c>
      <c r="AD112" s="34">
        <v>6</v>
      </c>
      <c r="AE112" s="34">
        <v>0</v>
      </c>
      <c r="AF112" s="34">
        <v>0</v>
      </c>
      <c r="AG112" s="34">
        <v>0</v>
      </c>
      <c r="AH112" s="34">
        <v>0</v>
      </c>
      <c r="AI112" s="34">
        <v>11</v>
      </c>
      <c r="AJ112" s="34">
        <v>11</v>
      </c>
      <c r="AK112" s="34">
        <v>0</v>
      </c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</row>
    <row r="113" spans="1:608" s="3" customFormat="1" ht="25.5">
      <c r="A113" s="31" t="s">
        <v>175</v>
      </c>
      <c r="B113" s="31" t="s">
        <v>224</v>
      </c>
      <c r="C113" s="32" t="s">
        <v>225</v>
      </c>
      <c r="D113" s="33">
        <v>102</v>
      </c>
      <c r="E113" s="34">
        <v>11</v>
      </c>
      <c r="F113" s="34">
        <v>11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11</v>
      </c>
      <c r="R113" s="34">
        <v>11</v>
      </c>
      <c r="S113" s="34">
        <v>0</v>
      </c>
      <c r="T113" s="34">
        <v>0</v>
      </c>
      <c r="U113" s="34">
        <v>0</v>
      </c>
      <c r="V113" s="34">
        <v>0</v>
      </c>
      <c r="W113" s="34">
        <v>11</v>
      </c>
      <c r="X113" s="34">
        <v>11</v>
      </c>
      <c r="Y113" s="34">
        <v>0</v>
      </c>
      <c r="Z113" s="34">
        <v>0</v>
      </c>
      <c r="AA113" s="34">
        <v>0</v>
      </c>
      <c r="AB113" s="34">
        <v>0</v>
      </c>
      <c r="AC113" s="34">
        <v>9</v>
      </c>
      <c r="AD113" s="34">
        <v>9</v>
      </c>
      <c r="AE113" s="34">
        <v>0</v>
      </c>
      <c r="AF113" s="34">
        <v>7</v>
      </c>
      <c r="AG113" s="34">
        <v>7</v>
      </c>
      <c r="AH113" s="34">
        <v>0</v>
      </c>
      <c r="AI113" s="34">
        <v>0</v>
      </c>
      <c r="AJ113" s="34">
        <v>0</v>
      </c>
      <c r="AK113" s="34">
        <v>0</v>
      </c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</row>
    <row r="114" spans="1:608" s="3" customFormat="1" ht="18" customHeight="1">
      <c r="A114" s="31" t="s">
        <v>175</v>
      </c>
      <c r="B114" s="31" t="s">
        <v>226</v>
      </c>
      <c r="C114" s="32" t="s">
        <v>227</v>
      </c>
      <c r="D114" s="33">
        <v>103</v>
      </c>
      <c r="E114" s="34">
        <v>204</v>
      </c>
      <c r="F114" s="34">
        <v>173</v>
      </c>
      <c r="G114" s="34">
        <v>31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193</v>
      </c>
      <c r="R114" s="34">
        <v>164</v>
      </c>
      <c r="S114" s="34">
        <v>29</v>
      </c>
      <c r="T114" s="34">
        <v>0</v>
      </c>
      <c r="U114" s="34">
        <v>0</v>
      </c>
      <c r="V114" s="34">
        <v>0</v>
      </c>
      <c r="W114" s="34">
        <v>193</v>
      </c>
      <c r="X114" s="34">
        <v>164</v>
      </c>
      <c r="Y114" s="34">
        <v>29</v>
      </c>
      <c r="Z114" s="34">
        <v>11</v>
      </c>
      <c r="AA114" s="34">
        <v>9</v>
      </c>
      <c r="AB114" s="34">
        <v>2</v>
      </c>
      <c r="AC114" s="34">
        <v>39</v>
      </c>
      <c r="AD114" s="34">
        <v>37</v>
      </c>
      <c r="AE114" s="34">
        <v>2</v>
      </c>
      <c r="AF114" s="34">
        <v>31</v>
      </c>
      <c r="AG114" s="34">
        <v>29</v>
      </c>
      <c r="AH114" s="34">
        <v>2</v>
      </c>
      <c r="AI114" s="34">
        <v>38</v>
      </c>
      <c r="AJ114" s="34">
        <v>30</v>
      </c>
      <c r="AK114" s="34">
        <v>8</v>
      </c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</row>
    <row r="115" spans="1:608" s="3" customFormat="1" ht="18" customHeight="1">
      <c r="A115" s="31" t="s">
        <v>175</v>
      </c>
      <c r="B115" s="36" t="s">
        <v>228</v>
      </c>
      <c r="C115" s="30" t="s">
        <v>229</v>
      </c>
      <c r="D115" s="33">
        <v>104</v>
      </c>
      <c r="E115" s="34">
        <v>83</v>
      </c>
      <c r="F115" s="34">
        <v>72</v>
      </c>
      <c r="G115" s="34">
        <v>11</v>
      </c>
      <c r="H115" s="34">
        <v>83</v>
      </c>
      <c r="I115" s="34">
        <v>72</v>
      </c>
      <c r="J115" s="34">
        <v>11</v>
      </c>
      <c r="K115" s="34">
        <v>83</v>
      </c>
      <c r="L115" s="34">
        <v>72</v>
      </c>
      <c r="M115" s="34">
        <v>11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26</v>
      </c>
      <c r="AD115" s="34">
        <v>21</v>
      </c>
      <c r="AE115" s="34">
        <v>5</v>
      </c>
      <c r="AF115" s="34">
        <v>21</v>
      </c>
      <c r="AG115" s="34">
        <v>16</v>
      </c>
      <c r="AH115" s="34">
        <v>5</v>
      </c>
      <c r="AI115" s="34">
        <v>17</v>
      </c>
      <c r="AJ115" s="34">
        <v>15</v>
      </c>
      <c r="AK115" s="34">
        <v>2</v>
      </c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</row>
    <row r="116" spans="1:608" s="3" customFormat="1" ht="18" customHeight="1">
      <c r="A116" s="19" t="s">
        <v>230</v>
      </c>
      <c r="B116" s="20"/>
      <c r="C116" s="21"/>
      <c r="D116" s="26">
        <v>105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7">
        <v>0</v>
      </c>
      <c r="AK116" s="27">
        <v>0</v>
      </c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</row>
    <row r="117" spans="1:608" s="3" customFormat="1" ht="18" customHeight="1">
      <c r="A117" s="19" t="s">
        <v>231</v>
      </c>
      <c r="B117" s="20"/>
      <c r="C117" s="21"/>
      <c r="D117" s="26">
        <v>106</v>
      </c>
      <c r="E117" s="27">
        <f>SUM(E118:E124)</f>
        <v>654</v>
      </c>
      <c r="F117" s="27">
        <f t="shared" ref="F117:AK117" si="12">SUM(F118:F124)</f>
        <v>82</v>
      </c>
      <c r="G117" s="27">
        <f t="shared" si="12"/>
        <v>572</v>
      </c>
      <c r="H117" s="27">
        <f t="shared" si="12"/>
        <v>39</v>
      </c>
      <c r="I117" s="27">
        <f t="shared" si="12"/>
        <v>3</v>
      </c>
      <c r="J117" s="27">
        <f t="shared" si="12"/>
        <v>36</v>
      </c>
      <c r="K117" s="27">
        <f t="shared" si="12"/>
        <v>39</v>
      </c>
      <c r="L117" s="27">
        <f t="shared" si="12"/>
        <v>3</v>
      </c>
      <c r="M117" s="27">
        <f t="shared" si="12"/>
        <v>36</v>
      </c>
      <c r="N117" s="27">
        <f t="shared" si="12"/>
        <v>0</v>
      </c>
      <c r="O117" s="27">
        <f t="shared" si="12"/>
        <v>0</v>
      </c>
      <c r="P117" s="27">
        <f t="shared" si="12"/>
        <v>0</v>
      </c>
      <c r="Q117" s="27">
        <f t="shared" si="12"/>
        <v>540</v>
      </c>
      <c r="R117" s="27">
        <f t="shared" si="12"/>
        <v>72</v>
      </c>
      <c r="S117" s="27">
        <f t="shared" si="12"/>
        <v>468</v>
      </c>
      <c r="T117" s="27">
        <f t="shared" si="12"/>
        <v>0</v>
      </c>
      <c r="U117" s="27">
        <f t="shared" si="12"/>
        <v>0</v>
      </c>
      <c r="V117" s="27">
        <f t="shared" si="12"/>
        <v>0</v>
      </c>
      <c r="W117" s="27">
        <f t="shared" si="12"/>
        <v>540</v>
      </c>
      <c r="X117" s="27">
        <f t="shared" si="12"/>
        <v>72</v>
      </c>
      <c r="Y117" s="27">
        <f t="shared" si="12"/>
        <v>468</v>
      </c>
      <c r="Z117" s="27">
        <f t="shared" si="12"/>
        <v>75</v>
      </c>
      <c r="AA117" s="27">
        <f t="shared" si="12"/>
        <v>7</v>
      </c>
      <c r="AB117" s="27">
        <f t="shared" si="12"/>
        <v>68</v>
      </c>
      <c r="AC117" s="27">
        <f t="shared" si="12"/>
        <v>179</v>
      </c>
      <c r="AD117" s="27">
        <f t="shared" si="12"/>
        <v>29</v>
      </c>
      <c r="AE117" s="27">
        <f t="shared" si="12"/>
        <v>147</v>
      </c>
      <c r="AF117" s="27">
        <f t="shared" si="12"/>
        <v>112</v>
      </c>
      <c r="AG117" s="27">
        <f t="shared" si="12"/>
        <v>18</v>
      </c>
      <c r="AH117" s="27">
        <f t="shared" si="12"/>
        <v>94</v>
      </c>
      <c r="AI117" s="27">
        <f t="shared" si="12"/>
        <v>81</v>
      </c>
      <c r="AJ117" s="27">
        <f t="shared" si="12"/>
        <v>13</v>
      </c>
      <c r="AK117" s="27">
        <f t="shared" si="12"/>
        <v>68</v>
      </c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</row>
    <row r="118" spans="1:608" s="3" customFormat="1" ht="18" customHeight="1">
      <c r="A118" s="30" t="s">
        <v>232</v>
      </c>
      <c r="B118" s="31" t="s">
        <v>233</v>
      </c>
      <c r="C118" s="32" t="s">
        <v>234</v>
      </c>
      <c r="D118" s="33">
        <v>107</v>
      </c>
      <c r="E118" s="34">
        <v>221</v>
      </c>
      <c r="F118" s="34">
        <v>1</v>
      </c>
      <c r="G118" s="34">
        <v>220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216</v>
      </c>
      <c r="R118" s="34">
        <v>1</v>
      </c>
      <c r="S118" s="34">
        <v>215</v>
      </c>
      <c r="T118" s="34">
        <v>0</v>
      </c>
      <c r="U118" s="34">
        <v>0</v>
      </c>
      <c r="V118" s="34">
        <v>0</v>
      </c>
      <c r="W118" s="34">
        <v>216</v>
      </c>
      <c r="X118" s="34">
        <v>1</v>
      </c>
      <c r="Y118" s="34">
        <v>215</v>
      </c>
      <c r="Z118" s="34">
        <v>5</v>
      </c>
      <c r="AA118" s="34">
        <v>0</v>
      </c>
      <c r="AB118" s="34">
        <v>5</v>
      </c>
      <c r="AC118" s="34">
        <v>50</v>
      </c>
      <c r="AD118" s="34">
        <v>1</v>
      </c>
      <c r="AE118" s="34">
        <v>49</v>
      </c>
      <c r="AF118" s="34">
        <v>27</v>
      </c>
      <c r="AG118" s="34">
        <v>1</v>
      </c>
      <c r="AH118" s="34">
        <v>26</v>
      </c>
      <c r="AI118" s="34">
        <v>40</v>
      </c>
      <c r="AJ118" s="34">
        <v>0</v>
      </c>
      <c r="AK118" s="34">
        <v>40</v>
      </c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</row>
    <row r="119" spans="1:608" s="3" customFormat="1" ht="18" customHeight="1">
      <c r="A119" s="30" t="s">
        <v>232</v>
      </c>
      <c r="B119" s="31" t="s">
        <v>235</v>
      </c>
      <c r="C119" s="32" t="s">
        <v>236</v>
      </c>
      <c r="D119" s="33">
        <v>108</v>
      </c>
      <c r="E119" s="34">
        <v>19</v>
      </c>
      <c r="F119" s="34">
        <v>1</v>
      </c>
      <c r="G119" s="34">
        <v>18</v>
      </c>
      <c r="H119" s="34">
        <v>19</v>
      </c>
      <c r="I119" s="34">
        <v>1</v>
      </c>
      <c r="J119" s="34">
        <v>18</v>
      </c>
      <c r="K119" s="34">
        <v>19</v>
      </c>
      <c r="L119" s="34">
        <v>1</v>
      </c>
      <c r="M119" s="34">
        <v>18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8</v>
      </c>
      <c r="AD119" s="34">
        <v>0</v>
      </c>
      <c r="AE119" s="34">
        <v>8</v>
      </c>
      <c r="AF119" s="34">
        <v>4</v>
      </c>
      <c r="AG119" s="34">
        <v>0</v>
      </c>
      <c r="AH119" s="34">
        <v>4</v>
      </c>
      <c r="AI119" s="34">
        <v>0</v>
      </c>
      <c r="AJ119" s="34">
        <v>0</v>
      </c>
      <c r="AK119" s="34">
        <v>0</v>
      </c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</row>
    <row r="120" spans="1:608" s="3" customFormat="1" ht="25.5">
      <c r="A120" s="30" t="s">
        <v>232</v>
      </c>
      <c r="B120" s="36" t="s">
        <v>237</v>
      </c>
      <c r="C120" s="30" t="s">
        <v>238</v>
      </c>
      <c r="D120" s="33">
        <v>109</v>
      </c>
      <c r="E120" s="34">
        <v>14</v>
      </c>
      <c r="F120" s="34">
        <v>14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14</v>
      </c>
      <c r="R120" s="34">
        <v>14</v>
      </c>
      <c r="S120" s="34">
        <v>0</v>
      </c>
      <c r="T120" s="34">
        <v>0</v>
      </c>
      <c r="U120" s="34">
        <v>0</v>
      </c>
      <c r="V120" s="34">
        <v>0</v>
      </c>
      <c r="W120" s="34">
        <v>14</v>
      </c>
      <c r="X120" s="34">
        <v>14</v>
      </c>
      <c r="Y120" s="34">
        <v>0</v>
      </c>
      <c r="Z120" s="34">
        <v>0</v>
      </c>
      <c r="AA120" s="34">
        <v>0</v>
      </c>
      <c r="AB120" s="34">
        <v>0</v>
      </c>
      <c r="AC120" s="34">
        <v>7</v>
      </c>
      <c r="AD120" s="34">
        <v>7</v>
      </c>
      <c r="AE120" s="34">
        <v>0</v>
      </c>
      <c r="AF120" s="34">
        <v>6</v>
      </c>
      <c r="AG120" s="34">
        <v>6</v>
      </c>
      <c r="AH120" s="34">
        <v>0</v>
      </c>
      <c r="AI120" s="34">
        <v>1</v>
      </c>
      <c r="AJ120" s="34">
        <v>1</v>
      </c>
      <c r="AK120" s="34">
        <v>0</v>
      </c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</row>
    <row r="121" spans="1:608" s="3" customFormat="1" ht="18" customHeight="1">
      <c r="A121" s="30" t="s">
        <v>232</v>
      </c>
      <c r="B121" s="36" t="s">
        <v>239</v>
      </c>
      <c r="C121" s="30" t="s">
        <v>240</v>
      </c>
      <c r="D121" s="33">
        <v>110</v>
      </c>
      <c r="E121" s="34">
        <v>13</v>
      </c>
      <c r="F121" s="34">
        <v>0</v>
      </c>
      <c r="G121" s="34">
        <v>13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13</v>
      </c>
      <c r="R121" s="34">
        <v>0</v>
      </c>
      <c r="S121" s="34">
        <v>13</v>
      </c>
      <c r="T121" s="34">
        <v>0</v>
      </c>
      <c r="U121" s="34">
        <v>0</v>
      </c>
      <c r="V121" s="34">
        <v>0</v>
      </c>
      <c r="W121" s="34">
        <v>13</v>
      </c>
      <c r="X121" s="34">
        <v>0</v>
      </c>
      <c r="Y121" s="34">
        <v>13</v>
      </c>
      <c r="Z121" s="34">
        <v>0</v>
      </c>
      <c r="AA121" s="34">
        <v>0</v>
      </c>
      <c r="AB121" s="34">
        <v>0</v>
      </c>
      <c r="AC121" s="34">
        <v>8</v>
      </c>
      <c r="AD121" s="34">
        <v>0</v>
      </c>
      <c r="AE121" s="34">
        <v>8</v>
      </c>
      <c r="AF121" s="34">
        <v>6</v>
      </c>
      <c r="AG121" s="34">
        <v>0</v>
      </c>
      <c r="AH121" s="34">
        <v>6</v>
      </c>
      <c r="AI121" s="34">
        <v>1</v>
      </c>
      <c r="AJ121" s="34">
        <v>0</v>
      </c>
      <c r="AK121" s="34">
        <v>1</v>
      </c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</row>
    <row r="122" spans="1:608" s="3" customFormat="1" ht="18" customHeight="1">
      <c r="A122" s="30" t="s">
        <v>232</v>
      </c>
      <c r="B122" s="31" t="s">
        <v>241</v>
      </c>
      <c r="C122" s="32" t="s">
        <v>242</v>
      </c>
      <c r="D122" s="33">
        <v>111</v>
      </c>
      <c r="E122" s="34">
        <v>20</v>
      </c>
      <c r="F122" s="34">
        <v>2</v>
      </c>
      <c r="G122" s="34">
        <v>18</v>
      </c>
      <c r="H122" s="34">
        <v>20</v>
      </c>
      <c r="I122" s="34">
        <v>2</v>
      </c>
      <c r="J122" s="34">
        <v>18</v>
      </c>
      <c r="K122" s="34">
        <v>20</v>
      </c>
      <c r="L122" s="34">
        <v>2</v>
      </c>
      <c r="M122" s="34">
        <v>18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4</v>
      </c>
      <c r="AD122" s="34">
        <v>0</v>
      </c>
      <c r="AE122" s="34">
        <v>1</v>
      </c>
      <c r="AF122" s="34">
        <v>4</v>
      </c>
      <c r="AG122" s="34">
        <v>0</v>
      </c>
      <c r="AH122" s="34">
        <v>4</v>
      </c>
      <c r="AI122" s="34">
        <v>0</v>
      </c>
      <c r="AJ122" s="34">
        <v>0</v>
      </c>
      <c r="AK122" s="34">
        <v>0</v>
      </c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</row>
    <row r="123" spans="1:608" s="3" customFormat="1" ht="18" customHeight="1">
      <c r="A123" s="30" t="s">
        <v>232</v>
      </c>
      <c r="B123" s="35" t="s">
        <v>243</v>
      </c>
      <c r="C123" s="35" t="s">
        <v>244</v>
      </c>
      <c r="D123" s="33">
        <v>112</v>
      </c>
      <c r="E123" s="34">
        <v>346</v>
      </c>
      <c r="F123" s="34">
        <v>64</v>
      </c>
      <c r="G123" s="34">
        <v>282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297</v>
      </c>
      <c r="R123" s="34">
        <v>57</v>
      </c>
      <c r="S123" s="34">
        <v>240</v>
      </c>
      <c r="T123" s="34">
        <v>0</v>
      </c>
      <c r="U123" s="34">
        <v>0</v>
      </c>
      <c r="V123" s="34">
        <v>0</v>
      </c>
      <c r="W123" s="34">
        <v>297</v>
      </c>
      <c r="X123" s="34">
        <v>57</v>
      </c>
      <c r="Y123" s="34">
        <v>240</v>
      </c>
      <c r="Z123" s="34">
        <v>49</v>
      </c>
      <c r="AA123" s="34">
        <v>7</v>
      </c>
      <c r="AB123" s="34">
        <v>42</v>
      </c>
      <c r="AC123" s="34">
        <v>101</v>
      </c>
      <c r="AD123" s="34">
        <v>21</v>
      </c>
      <c r="AE123" s="34">
        <v>80</v>
      </c>
      <c r="AF123" s="34">
        <v>64</v>
      </c>
      <c r="AG123" s="34">
        <v>11</v>
      </c>
      <c r="AH123" s="34">
        <v>53</v>
      </c>
      <c r="AI123" s="34">
        <v>39</v>
      </c>
      <c r="AJ123" s="34">
        <v>12</v>
      </c>
      <c r="AK123" s="34">
        <v>27</v>
      </c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</row>
    <row r="124" spans="1:608" s="3" customFormat="1" ht="18" customHeight="1">
      <c r="A124" s="30" t="s">
        <v>232</v>
      </c>
      <c r="B124" s="35" t="s">
        <v>245</v>
      </c>
      <c r="C124" s="35" t="s">
        <v>246</v>
      </c>
      <c r="D124" s="33">
        <v>113</v>
      </c>
      <c r="E124" s="34">
        <v>21</v>
      </c>
      <c r="F124" s="34">
        <v>0</v>
      </c>
      <c r="G124" s="34">
        <v>21</v>
      </c>
      <c r="H124" s="34">
        <v>0</v>
      </c>
      <c r="I124" s="34">
        <v>0</v>
      </c>
      <c r="J124" s="34">
        <v>0</v>
      </c>
      <c r="K124" s="34">
        <v>0</v>
      </c>
      <c r="L124" s="34"/>
      <c r="M124" s="34"/>
      <c r="N124" s="34">
        <v>0</v>
      </c>
      <c r="O124" s="34"/>
      <c r="P124" s="34"/>
      <c r="Q124" s="34">
        <v>0</v>
      </c>
      <c r="R124" s="34">
        <v>0</v>
      </c>
      <c r="S124" s="34">
        <v>0</v>
      </c>
      <c r="T124" s="34">
        <v>0</v>
      </c>
      <c r="U124" s="34"/>
      <c r="V124" s="34"/>
      <c r="W124" s="34">
        <v>0</v>
      </c>
      <c r="X124" s="34"/>
      <c r="Y124" s="34"/>
      <c r="Z124" s="34">
        <v>21</v>
      </c>
      <c r="AA124" s="34">
        <v>0</v>
      </c>
      <c r="AB124" s="34">
        <v>21</v>
      </c>
      <c r="AC124" s="34">
        <v>1</v>
      </c>
      <c r="AD124" s="34">
        <v>0</v>
      </c>
      <c r="AE124" s="34">
        <v>1</v>
      </c>
      <c r="AF124" s="34">
        <v>1</v>
      </c>
      <c r="AG124" s="34">
        <v>0</v>
      </c>
      <c r="AH124" s="34">
        <v>1</v>
      </c>
      <c r="AI124" s="34">
        <v>0</v>
      </c>
      <c r="AJ124" s="34">
        <v>0</v>
      </c>
      <c r="AK124" s="34">
        <v>0</v>
      </c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</row>
    <row r="125" spans="1:608" s="3" customFormat="1" ht="18" customHeight="1">
      <c r="A125" s="19" t="s">
        <v>247</v>
      </c>
      <c r="B125" s="20"/>
      <c r="C125" s="21"/>
      <c r="D125" s="26">
        <v>114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</row>
  </sheetData>
  <mergeCells count="51">
    <mergeCell ref="A12:C12"/>
    <mergeCell ref="K8:K10"/>
    <mergeCell ref="L8:L10"/>
    <mergeCell ref="M8:M10"/>
    <mergeCell ref="N8:N10"/>
    <mergeCell ref="AC6:AH6"/>
    <mergeCell ref="AI6:AK8"/>
    <mergeCell ref="A3:AK3"/>
    <mergeCell ref="AH9:AH10"/>
    <mergeCell ref="AI9:AI10"/>
    <mergeCell ref="AJ9:AJ10"/>
    <mergeCell ref="AK9:AK10"/>
    <mergeCell ref="O8:O10"/>
    <mergeCell ref="P8:P10"/>
    <mergeCell ref="T8:T10"/>
    <mergeCell ref="Q7:Q10"/>
    <mergeCell ref="R7:R10"/>
    <mergeCell ref="S7:S10"/>
    <mergeCell ref="T7:V7"/>
    <mergeCell ref="J7:J10"/>
    <mergeCell ref="K7:M7"/>
    <mergeCell ref="N7:P7"/>
    <mergeCell ref="AH1:AK2"/>
    <mergeCell ref="Y8:Y10"/>
    <mergeCell ref="Z8:Z10"/>
    <mergeCell ref="AA8:AA10"/>
    <mergeCell ref="AB8:AB10"/>
    <mergeCell ref="AF9:AF10"/>
    <mergeCell ref="AG9:AG10"/>
    <mergeCell ref="AD7:AD10"/>
    <mergeCell ref="AE7:AE10"/>
    <mergeCell ref="AF7:AH8"/>
    <mergeCell ref="W7:Y7"/>
    <mergeCell ref="AC7:AC10"/>
    <mergeCell ref="Z6:AB7"/>
    <mergeCell ref="A5:A10"/>
    <mergeCell ref="B5:B10"/>
    <mergeCell ref="C5:C10"/>
    <mergeCell ref="D5:D10"/>
    <mergeCell ref="E5:AK5"/>
    <mergeCell ref="E6:E10"/>
    <mergeCell ref="F6:F10"/>
    <mergeCell ref="G6:G10"/>
    <mergeCell ref="U8:U10"/>
    <mergeCell ref="V8:V10"/>
    <mergeCell ref="W8:W10"/>
    <mergeCell ref="X8:X10"/>
    <mergeCell ref="H6:P6"/>
    <mergeCell ref="Q6:Y6"/>
    <mergeCell ref="H7:H10"/>
    <mergeCell ref="I7:I10"/>
  </mergeCells>
  <pageMargins left="0" right="0" top="0" bottom="0" header="0.31496062992125984" footer="0.31496062992125984"/>
  <pageSetup paperSize="9" scale="42" orientation="landscape" verticalDpi="0" r:id="rId1"/>
  <rowBreaks count="1" manualBreakCount="1">
    <brk id="60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E57F-B500-40AA-B394-7653BEEEC2A3}">
  <sheetPr>
    <tabColor rgb="FF7030A0"/>
  </sheetPr>
  <dimension ref="A1:AL98"/>
  <sheetViews>
    <sheetView view="pageBreakPreview" zoomScale="70" zoomScaleNormal="90" zoomScaleSheetLayoutView="70" workbookViewId="0">
      <selection activeCell="L21" sqref="L21"/>
    </sheetView>
  </sheetViews>
  <sheetFormatPr defaultColWidth="8.85546875" defaultRowHeight="15"/>
  <cols>
    <col min="1" max="1" width="31.7109375" style="59" customWidth="1"/>
    <col min="2" max="2" width="5.7109375" style="4" customWidth="1"/>
    <col min="3" max="5" width="11.5703125" style="4" bestFit="1" customWidth="1"/>
    <col min="6" max="7" width="9.7109375" style="4" bestFit="1" customWidth="1"/>
    <col min="8" max="14" width="7.85546875" style="4" customWidth="1"/>
    <col min="15" max="17" width="11.5703125" style="4" bestFit="1" customWidth="1"/>
    <col min="18" max="20" width="8.28515625" style="4" customWidth="1"/>
    <col min="21" max="23" width="11.5703125" style="4" bestFit="1" customWidth="1"/>
    <col min="24" max="26" width="8.28515625" style="4" customWidth="1"/>
    <col min="27" max="28" width="10.140625" style="4" customWidth="1"/>
    <col min="29" max="29" width="8.85546875" style="4" customWidth="1"/>
    <col min="30" max="30" width="10.42578125" style="4" customWidth="1"/>
    <col min="31" max="32" width="8.85546875" style="4" customWidth="1"/>
    <col min="33" max="33" width="10.42578125" style="4" customWidth="1"/>
    <col min="34" max="35" width="8.85546875" style="4" customWidth="1"/>
    <col min="36" max="36" width="9.7109375" style="4" bestFit="1" customWidth="1"/>
    <col min="37" max="92" width="8.85546875" style="4"/>
    <col min="93" max="93" width="5.42578125" style="4" customWidth="1"/>
    <col min="94" max="95" width="12.85546875" style="4" customWidth="1"/>
    <col min="96" max="102" width="5.42578125" style="4" customWidth="1"/>
    <col min="103" max="104" width="8.42578125" style="4" customWidth="1"/>
    <col min="105" max="114" width="8" style="4" customWidth="1"/>
    <col min="115" max="115" width="8.85546875" style="4"/>
    <col min="116" max="116" width="10.140625" style="4" customWidth="1"/>
    <col min="117" max="122" width="7.85546875" style="4" customWidth="1"/>
    <col min="123" max="348" width="8.85546875" style="4"/>
    <col min="349" max="349" width="5.42578125" style="4" customWidth="1"/>
    <col min="350" max="351" width="12.85546875" style="4" customWidth="1"/>
    <col min="352" max="358" width="5.42578125" style="4" customWidth="1"/>
    <col min="359" max="360" width="8.42578125" style="4" customWidth="1"/>
    <col min="361" max="370" width="8" style="4" customWidth="1"/>
    <col min="371" max="371" width="8.85546875" style="4"/>
    <col min="372" max="372" width="10.140625" style="4" customWidth="1"/>
    <col min="373" max="378" width="7.85546875" style="4" customWidth="1"/>
    <col min="379" max="604" width="8.85546875" style="4"/>
    <col min="605" max="605" width="5.42578125" style="4" customWidth="1"/>
    <col min="606" max="607" width="12.85546875" style="4" customWidth="1"/>
    <col min="608" max="614" width="5.42578125" style="4" customWidth="1"/>
    <col min="615" max="616" width="8.42578125" style="4" customWidth="1"/>
    <col min="617" max="626" width="8" style="4" customWidth="1"/>
    <col min="627" max="627" width="8.85546875" style="4"/>
    <col min="628" max="628" width="10.140625" style="4" customWidth="1"/>
    <col min="629" max="634" width="7.85546875" style="4" customWidth="1"/>
    <col min="635" max="860" width="8.85546875" style="4"/>
    <col min="861" max="861" width="5.42578125" style="4" customWidth="1"/>
    <col min="862" max="863" width="12.85546875" style="4" customWidth="1"/>
    <col min="864" max="870" width="5.42578125" style="4" customWidth="1"/>
    <col min="871" max="872" width="8.42578125" style="4" customWidth="1"/>
    <col min="873" max="882" width="8" style="4" customWidth="1"/>
    <col min="883" max="883" width="8.85546875" style="4"/>
    <col min="884" max="884" width="10.140625" style="4" customWidth="1"/>
    <col min="885" max="890" width="7.85546875" style="4" customWidth="1"/>
    <col min="891" max="1116" width="8.85546875" style="4"/>
    <col min="1117" max="1117" width="5.42578125" style="4" customWidth="1"/>
    <col min="1118" max="1119" width="12.85546875" style="4" customWidth="1"/>
    <col min="1120" max="1126" width="5.42578125" style="4" customWidth="1"/>
    <col min="1127" max="1128" width="8.42578125" style="4" customWidth="1"/>
    <col min="1129" max="1138" width="8" style="4" customWidth="1"/>
    <col min="1139" max="1139" width="8.85546875" style="4"/>
    <col min="1140" max="1140" width="10.140625" style="4" customWidth="1"/>
    <col min="1141" max="1146" width="7.85546875" style="4" customWidth="1"/>
    <col min="1147" max="1372" width="8.85546875" style="4"/>
    <col min="1373" max="1373" width="5.42578125" style="4" customWidth="1"/>
    <col min="1374" max="1375" width="12.85546875" style="4" customWidth="1"/>
    <col min="1376" max="1382" width="5.42578125" style="4" customWidth="1"/>
    <col min="1383" max="1384" width="8.42578125" style="4" customWidth="1"/>
    <col min="1385" max="1394" width="8" style="4" customWidth="1"/>
    <col min="1395" max="1395" width="8.85546875" style="4"/>
    <col min="1396" max="1396" width="10.140625" style="4" customWidth="1"/>
    <col min="1397" max="1402" width="7.85546875" style="4" customWidth="1"/>
    <col min="1403" max="1628" width="8.85546875" style="4"/>
    <col min="1629" max="1629" width="5.42578125" style="4" customWidth="1"/>
    <col min="1630" max="1631" width="12.85546875" style="4" customWidth="1"/>
    <col min="1632" max="1638" width="5.42578125" style="4" customWidth="1"/>
    <col min="1639" max="1640" width="8.42578125" style="4" customWidth="1"/>
    <col min="1641" max="1650" width="8" style="4" customWidth="1"/>
    <col min="1651" max="1651" width="8.85546875" style="4"/>
    <col min="1652" max="1652" width="10.140625" style="4" customWidth="1"/>
    <col min="1653" max="1658" width="7.85546875" style="4" customWidth="1"/>
    <col min="1659" max="1884" width="8.85546875" style="4"/>
    <col min="1885" max="1885" width="5.42578125" style="4" customWidth="1"/>
    <col min="1886" max="1887" width="12.85546875" style="4" customWidth="1"/>
    <col min="1888" max="1894" width="5.42578125" style="4" customWidth="1"/>
    <col min="1895" max="1896" width="8.42578125" style="4" customWidth="1"/>
    <col min="1897" max="1906" width="8" style="4" customWidth="1"/>
    <col min="1907" max="1907" width="8.85546875" style="4"/>
    <col min="1908" max="1908" width="10.140625" style="4" customWidth="1"/>
    <col min="1909" max="1914" width="7.85546875" style="4" customWidth="1"/>
    <col min="1915" max="2140" width="8.85546875" style="4"/>
    <col min="2141" max="2141" width="5.42578125" style="4" customWidth="1"/>
    <col min="2142" max="2143" width="12.85546875" style="4" customWidth="1"/>
    <col min="2144" max="2150" width="5.42578125" style="4" customWidth="1"/>
    <col min="2151" max="2152" width="8.42578125" style="4" customWidth="1"/>
    <col min="2153" max="2162" width="8" style="4" customWidth="1"/>
    <col min="2163" max="2163" width="8.85546875" style="4"/>
    <col min="2164" max="2164" width="10.140625" style="4" customWidth="1"/>
    <col min="2165" max="2170" width="7.85546875" style="4" customWidth="1"/>
    <col min="2171" max="2396" width="8.85546875" style="4"/>
    <col min="2397" max="2397" width="5.42578125" style="4" customWidth="1"/>
    <col min="2398" max="2399" width="12.85546875" style="4" customWidth="1"/>
    <col min="2400" max="2406" width="5.42578125" style="4" customWidth="1"/>
    <col min="2407" max="2408" width="8.42578125" style="4" customWidth="1"/>
    <col min="2409" max="2418" width="8" style="4" customWidth="1"/>
    <col min="2419" max="2419" width="8.85546875" style="4"/>
    <col min="2420" max="2420" width="10.140625" style="4" customWidth="1"/>
    <col min="2421" max="2426" width="7.85546875" style="4" customWidth="1"/>
    <col min="2427" max="2652" width="8.85546875" style="4"/>
    <col min="2653" max="2653" width="5.42578125" style="4" customWidth="1"/>
    <col min="2654" max="2655" width="12.85546875" style="4" customWidth="1"/>
    <col min="2656" max="2662" width="5.42578125" style="4" customWidth="1"/>
    <col min="2663" max="2664" width="8.42578125" style="4" customWidth="1"/>
    <col min="2665" max="2674" width="8" style="4" customWidth="1"/>
    <col min="2675" max="2675" width="8.85546875" style="4"/>
    <col min="2676" max="2676" width="10.140625" style="4" customWidth="1"/>
    <col min="2677" max="2682" width="7.85546875" style="4" customWidth="1"/>
    <col min="2683" max="2908" width="8.85546875" style="4"/>
    <col min="2909" max="2909" width="5.42578125" style="4" customWidth="1"/>
    <col min="2910" max="2911" width="12.85546875" style="4" customWidth="1"/>
    <col min="2912" max="2918" width="5.42578125" style="4" customWidth="1"/>
    <col min="2919" max="2920" width="8.42578125" style="4" customWidth="1"/>
    <col min="2921" max="2930" width="8" style="4" customWidth="1"/>
    <col min="2931" max="2931" width="8.85546875" style="4"/>
    <col min="2932" max="2932" width="10.140625" style="4" customWidth="1"/>
    <col min="2933" max="2938" width="7.85546875" style="4" customWidth="1"/>
    <col min="2939" max="3164" width="8.85546875" style="4"/>
    <col min="3165" max="3165" width="5.42578125" style="4" customWidth="1"/>
    <col min="3166" max="3167" width="12.85546875" style="4" customWidth="1"/>
    <col min="3168" max="3174" width="5.42578125" style="4" customWidth="1"/>
    <col min="3175" max="3176" width="8.42578125" style="4" customWidth="1"/>
    <col min="3177" max="3186" width="8" style="4" customWidth="1"/>
    <col min="3187" max="3187" width="8.85546875" style="4"/>
    <col min="3188" max="3188" width="10.140625" style="4" customWidth="1"/>
    <col min="3189" max="3194" width="7.85546875" style="4" customWidth="1"/>
    <col min="3195" max="3420" width="8.85546875" style="4"/>
    <col min="3421" max="3421" width="5.42578125" style="4" customWidth="1"/>
    <col min="3422" max="3423" width="12.85546875" style="4" customWidth="1"/>
    <col min="3424" max="3430" width="5.42578125" style="4" customWidth="1"/>
    <col min="3431" max="3432" width="8.42578125" style="4" customWidth="1"/>
    <col min="3433" max="3442" width="8" style="4" customWidth="1"/>
    <col min="3443" max="3443" width="8.85546875" style="4"/>
    <col min="3444" max="3444" width="10.140625" style="4" customWidth="1"/>
    <col min="3445" max="3450" width="7.85546875" style="4" customWidth="1"/>
    <col min="3451" max="3676" width="8.85546875" style="4"/>
    <col min="3677" max="3677" width="5.42578125" style="4" customWidth="1"/>
    <col min="3678" max="3679" width="12.85546875" style="4" customWidth="1"/>
    <col min="3680" max="3686" width="5.42578125" style="4" customWidth="1"/>
    <col min="3687" max="3688" width="8.42578125" style="4" customWidth="1"/>
    <col min="3689" max="3698" width="8" style="4" customWidth="1"/>
    <col min="3699" max="3699" width="8.85546875" style="4"/>
    <col min="3700" max="3700" width="10.140625" style="4" customWidth="1"/>
    <col min="3701" max="3706" width="7.85546875" style="4" customWidth="1"/>
    <col min="3707" max="3932" width="8.85546875" style="4"/>
    <col min="3933" max="3933" width="5.42578125" style="4" customWidth="1"/>
    <col min="3934" max="3935" width="12.85546875" style="4" customWidth="1"/>
    <col min="3936" max="3942" width="5.42578125" style="4" customWidth="1"/>
    <col min="3943" max="3944" width="8.42578125" style="4" customWidth="1"/>
    <col min="3945" max="3954" width="8" style="4" customWidth="1"/>
    <col min="3955" max="3955" width="8.85546875" style="4"/>
    <col min="3956" max="3956" width="10.140625" style="4" customWidth="1"/>
    <col min="3957" max="3962" width="7.85546875" style="4" customWidth="1"/>
    <col min="3963" max="4188" width="8.85546875" style="4"/>
    <col min="4189" max="4189" width="5.42578125" style="4" customWidth="1"/>
    <col min="4190" max="4191" width="12.85546875" style="4" customWidth="1"/>
    <col min="4192" max="4198" width="5.42578125" style="4" customWidth="1"/>
    <col min="4199" max="4200" width="8.42578125" style="4" customWidth="1"/>
    <col min="4201" max="4210" width="8" style="4" customWidth="1"/>
    <col min="4211" max="4211" width="8.85546875" style="4"/>
    <col min="4212" max="4212" width="10.140625" style="4" customWidth="1"/>
    <col min="4213" max="4218" width="7.85546875" style="4" customWidth="1"/>
    <col min="4219" max="4444" width="8.85546875" style="4"/>
    <col min="4445" max="4445" width="5.42578125" style="4" customWidth="1"/>
    <col min="4446" max="4447" width="12.85546875" style="4" customWidth="1"/>
    <col min="4448" max="4454" width="5.42578125" style="4" customWidth="1"/>
    <col min="4455" max="4456" width="8.42578125" style="4" customWidth="1"/>
    <col min="4457" max="4466" width="8" style="4" customWidth="1"/>
    <col min="4467" max="4467" width="8.85546875" style="4"/>
    <col min="4468" max="4468" width="10.140625" style="4" customWidth="1"/>
    <col min="4469" max="4474" width="7.85546875" style="4" customWidth="1"/>
    <col min="4475" max="4700" width="8.85546875" style="4"/>
    <col min="4701" max="4701" width="5.42578125" style="4" customWidth="1"/>
    <col min="4702" max="4703" width="12.85546875" style="4" customWidth="1"/>
    <col min="4704" max="4710" width="5.42578125" style="4" customWidth="1"/>
    <col min="4711" max="4712" width="8.42578125" style="4" customWidth="1"/>
    <col min="4713" max="4722" width="8" style="4" customWidth="1"/>
    <col min="4723" max="4723" width="8.85546875" style="4"/>
    <col min="4724" max="4724" width="10.140625" style="4" customWidth="1"/>
    <col min="4725" max="4730" width="7.85546875" style="4" customWidth="1"/>
    <col min="4731" max="4956" width="8.85546875" style="4"/>
    <col min="4957" max="4957" width="5.42578125" style="4" customWidth="1"/>
    <col min="4958" max="4959" width="12.85546875" style="4" customWidth="1"/>
    <col min="4960" max="4966" width="5.42578125" style="4" customWidth="1"/>
    <col min="4967" max="4968" width="8.42578125" style="4" customWidth="1"/>
    <col min="4969" max="4978" width="8" style="4" customWidth="1"/>
    <col min="4979" max="4979" width="8.85546875" style="4"/>
    <col min="4980" max="4980" width="10.140625" style="4" customWidth="1"/>
    <col min="4981" max="4986" width="7.85546875" style="4" customWidth="1"/>
    <col min="4987" max="5212" width="8.85546875" style="4"/>
    <col min="5213" max="5213" width="5.42578125" style="4" customWidth="1"/>
    <col min="5214" max="5215" width="12.85546875" style="4" customWidth="1"/>
    <col min="5216" max="5222" width="5.42578125" style="4" customWidth="1"/>
    <col min="5223" max="5224" width="8.42578125" style="4" customWidth="1"/>
    <col min="5225" max="5234" width="8" style="4" customWidth="1"/>
    <col min="5235" max="5235" width="8.85546875" style="4"/>
    <col min="5236" max="5236" width="10.140625" style="4" customWidth="1"/>
    <col min="5237" max="5242" width="7.85546875" style="4" customWidth="1"/>
    <col min="5243" max="5468" width="8.85546875" style="4"/>
    <col min="5469" max="5469" width="5.42578125" style="4" customWidth="1"/>
    <col min="5470" max="5471" width="12.85546875" style="4" customWidth="1"/>
    <col min="5472" max="5478" width="5.42578125" style="4" customWidth="1"/>
    <col min="5479" max="5480" width="8.42578125" style="4" customWidth="1"/>
    <col min="5481" max="5490" width="8" style="4" customWidth="1"/>
    <col min="5491" max="5491" width="8.85546875" style="4"/>
    <col min="5492" max="5492" width="10.140625" style="4" customWidth="1"/>
    <col min="5493" max="5498" width="7.85546875" style="4" customWidth="1"/>
    <col min="5499" max="5724" width="8.85546875" style="4"/>
    <col min="5725" max="5725" width="5.42578125" style="4" customWidth="1"/>
    <col min="5726" max="5727" width="12.85546875" style="4" customWidth="1"/>
    <col min="5728" max="5734" width="5.42578125" style="4" customWidth="1"/>
    <col min="5735" max="5736" width="8.42578125" style="4" customWidth="1"/>
    <col min="5737" max="5746" width="8" style="4" customWidth="1"/>
    <col min="5747" max="5747" width="8.85546875" style="4"/>
    <col min="5748" max="5748" width="10.140625" style="4" customWidth="1"/>
    <col min="5749" max="5754" width="7.85546875" style="4" customWidth="1"/>
    <col min="5755" max="5980" width="8.85546875" style="4"/>
    <col min="5981" max="5981" width="5.42578125" style="4" customWidth="1"/>
    <col min="5982" max="5983" width="12.85546875" style="4" customWidth="1"/>
    <col min="5984" max="5990" width="5.42578125" style="4" customWidth="1"/>
    <col min="5991" max="5992" width="8.42578125" style="4" customWidth="1"/>
    <col min="5993" max="6002" width="8" style="4" customWidth="1"/>
    <col min="6003" max="6003" width="8.85546875" style="4"/>
    <col min="6004" max="6004" width="10.140625" style="4" customWidth="1"/>
    <col min="6005" max="6010" width="7.85546875" style="4" customWidth="1"/>
    <col min="6011" max="6236" width="8.85546875" style="4"/>
    <col min="6237" max="6237" width="5.42578125" style="4" customWidth="1"/>
    <col min="6238" max="6239" width="12.85546875" style="4" customWidth="1"/>
    <col min="6240" max="6246" width="5.42578125" style="4" customWidth="1"/>
    <col min="6247" max="6248" width="8.42578125" style="4" customWidth="1"/>
    <col min="6249" max="6258" width="8" style="4" customWidth="1"/>
    <col min="6259" max="6259" width="8.85546875" style="4"/>
    <col min="6260" max="6260" width="10.140625" style="4" customWidth="1"/>
    <col min="6261" max="6266" width="7.85546875" style="4" customWidth="1"/>
    <col min="6267" max="6492" width="8.85546875" style="4"/>
    <col min="6493" max="6493" width="5.42578125" style="4" customWidth="1"/>
    <col min="6494" max="6495" width="12.85546875" style="4" customWidth="1"/>
    <col min="6496" max="6502" width="5.42578125" style="4" customWidth="1"/>
    <col min="6503" max="6504" width="8.42578125" style="4" customWidth="1"/>
    <col min="6505" max="6514" width="8" style="4" customWidth="1"/>
    <col min="6515" max="6515" width="8.85546875" style="4"/>
    <col min="6516" max="6516" width="10.140625" style="4" customWidth="1"/>
    <col min="6517" max="6522" width="7.85546875" style="4" customWidth="1"/>
    <col min="6523" max="6748" width="8.85546875" style="4"/>
    <col min="6749" max="6749" width="5.42578125" style="4" customWidth="1"/>
    <col min="6750" max="6751" width="12.85546875" style="4" customWidth="1"/>
    <col min="6752" max="6758" width="5.42578125" style="4" customWidth="1"/>
    <col min="6759" max="6760" width="8.42578125" style="4" customWidth="1"/>
    <col min="6761" max="6770" width="8" style="4" customWidth="1"/>
    <col min="6771" max="6771" width="8.85546875" style="4"/>
    <col min="6772" max="6772" width="10.140625" style="4" customWidth="1"/>
    <col min="6773" max="6778" width="7.85546875" style="4" customWidth="1"/>
    <col min="6779" max="7004" width="8.85546875" style="4"/>
    <col min="7005" max="7005" width="5.42578125" style="4" customWidth="1"/>
    <col min="7006" max="7007" width="12.85546875" style="4" customWidth="1"/>
    <col min="7008" max="7014" width="5.42578125" style="4" customWidth="1"/>
    <col min="7015" max="7016" width="8.42578125" style="4" customWidth="1"/>
    <col min="7017" max="7026" width="8" style="4" customWidth="1"/>
    <col min="7027" max="7027" width="8.85546875" style="4"/>
    <col min="7028" max="7028" width="10.140625" style="4" customWidth="1"/>
    <col min="7029" max="7034" width="7.85546875" style="4" customWidth="1"/>
    <col min="7035" max="7260" width="8.85546875" style="4"/>
    <col min="7261" max="7261" width="5.42578125" style="4" customWidth="1"/>
    <col min="7262" max="7263" width="12.85546875" style="4" customWidth="1"/>
    <col min="7264" max="7270" width="5.42578125" style="4" customWidth="1"/>
    <col min="7271" max="7272" width="8.42578125" style="4" customWidth="1"/>
    <col min="7273" max="7282" width="8" style="4" customWidth="1"/>
    <col min="7283" max="7283" width="8.85546875" style="4"/>
    <col min="7284" max="7284" width="10.140625" style="4" customWidth="1"/>
    <col min="7285" max="7290" width="7.85546875" style="4" customWidth="1"/>
    <col min="7291" max="7516" width="8.85546875" style="4"/>
    <col min="7517" max="7517" width="5.42578125" style="4" customWidth="1"/>
    <col min="7518" max="7519" width="12.85546875" style="4" customWidth="1"/>
    <col min="7520" max="7526" width="5.42578125" style="4" customWidth="1"/>
    <col min="7527" max="7528" width="8.42578125" style="4" customWidth="1"/>
    <col min="7529" max="7538" width="8" style="4" customWidth="1"/>
    <col min="7539" max="7539" width="8.85546875" style="4"/>
    <col min="7540" max="7540" width="10.140625" style="4" customWidth="1"/>
    <col min="7541" max="7546" width="7.85546875" style="4" customWidth="1"/>
    <col min="7547" max="7772" width="8.85546875" style="4"/>
    <col min="7773" max="7773" width="5.42578125" style="4" customWidth="1"/>
    <col min="7774" max="7775" width="12.85546875" style="4" customWidth="1"/>
    <col min="7776" max="7782" width="5.42578125" style="4" customWidth="1"/>
    <col min="7783" max="7784" width="8.42578125" style="4" customWidth="1"/>
    <col min="7785" max="7794" width="8" style="4" customWidth="1"/>
    <col min="7795" max="7795" width="8.85546875" style="4"/>
    <col min="7796" max="7796" width="10.140625" style="4" customWidth="1"/>
    <col min="7797" max="7802" width="7.85546875" style="4" customWidth="1"/>
    <col min="7803" max="8028" width="8.85546875" style="4"/>
    <col min="8029" max="8029" width="5.42578125" style="4" customWidth="1"/>
    <col min="8030" max="8031" width="12.85546875" style="4" customWidth="1"/>
    <col min="8032" max="8038" width="5.42578125" style="4" customWidth="1"/>
    <col min="8039" max="8040" width="8.42578125" style="4" customWidth="1"/>
    <col min="8041" max="8050" width="8" style="4" customWidth="1"/>
    <col min="8051" max="8051" width="8.85546875" style="4"/>
    <col min="8052" max="8052" width="10.140625" style="4" customWidth="1"/>
    <col min="8053" max="8058" width="7.85546875" style="4" customWidth="1"/>
    <col min="8059" max="8284" width="8.85546875" style="4"/>
    <col min="8285" max="8285" width="5.42578125" style="4" customWidth="1"/>
    <col min="8286" max="8287" width="12.85546875" style="4" customWidth="1"/>
    <col min="8288" max="8294" width="5.42578125" style="4" customWidth="1"/>
    <col min="8295" max="8296" width="8.42578125" style="4" customWidth="1"/>
    <col min="8297" max="8306" width="8" style="4" customWidth="1"/>
    <col min="8307" max="8307" width="8.85546875" style="4"/>
    <col min="8308" max="8308" width="10.140625" style="4" customWidth="1"/>
    <col min="8309" max="8314" width="7.85546875" style="4" customWidth="1"/>
    <col min="8315" max="8540" width="8.85546875" style="4"/>
    <col min="8541" max="8541" width="5.42578125" style="4" customWidth="1"/>
    <col min="8542" max="8543" width="12.85546875" style="4" customWidth="1"/>
    <col min="8544" max="8550" width="5.42578125" style="4" customWidth="1"/>
    <col min="8551" max="8552" width="8.42578125" style="4" customWidth="1"/>
    <col min="8553" max="8562" width="8" style="4" customWidth="1"/>
    <col min="8563" max="8563" width="8.85546875" style="4"/>
    <col min="8564" max="8564" width="10.140625" style="4" customWidth="1"/>
    <col min="8565" max="8570" width="7.85546875" style="4" customWidth="1"/>
    <col min="8571" max="8796" width="8.85546875" style="4"/>
    <col min="8797" max="8797" width="5.42578125" style="4" customWidth="1"/>
    <col min="8798" max="8799" width="12.85546875" style="4" customWidth="1"/>
    <col min="8800" max="8806" width="5.42578125" style="4" customWidth="1"/>
    <col min="8807" max="8808" width="8.42578125" style="4" customWidth="1"/>
    <col min="8809" max="8818" width="8" style="4" customWidth="1"/>
    <col min="8819" max="8819" width="8.85546875" style="4"/>
    <col min="8820" max="8820" width="10.140625" style="4" customWidth="1"/>
    <col min="8821" max="8826" width="7.85546875" style="4" customWidth="1"/>
    <col min="8827" max="9052" width="8.85546875" style="4"/>
    <col min="9053" max="9053" width="5.42578125" style="4" customWidth="1"/>
    <col min="9054" max="9055" width="12.85546875" style="4" customWidth="1"/>
    <col min="9056" max="9062" width="5.42578125" style="4" customWidth="1"/>
    <col min="9063" max="9064" width="8.42578125" style="4" customWidth="1"/>
    <col min="9065" max="9074" width="8" style="4" customWidth="1"/>
    <col min="9075" max="9075" width="8.85546875" style="4"/>
    <col min="9076" max="9076" width="10.140625" style="4" customWidth="1"/>
    <col min="9077" max="9082" width="7.85546875" style="4" customWidth="1"/>
    <col min="9083" max="9308" width="8.85546875" style="4"/>
    <col min="9309" max="9309" width="5.42578125" style="4" customWidth="1"/>
    <col min="9310" max="9311" width="12.85546875" style="4" customWidth="1"/>
    <col min="9312" max="9318" width="5.42578125" style="4" customWidth="1"/>
    <col min="9319" max="9320" width="8.42578125" style="4" customWidth="1"/>
    <col min="9321" max="9330" width="8" style="4" customWidth="1"/>
    <col min="9331" max="9331" width="8.85546875" style="4"/>
    <col min="9332" max="9332" width="10.140625" style="4" customWidth="1"/>
    <col min="9333" max="9338" width="7.85546875" style="4" customWidth="1"/>
    <col min="9339" max="9564" width="8.85546875" style="4"/>
    <col min="9565" max="9565" width="5.42578125" style="4" customWidth="1"/>
    <col min="9566" max="9567" width="12.85546875" style="4" customWidth="1"/>
    <col min="9568" max="9574" width="5.42578125" style="4" customWidth="1"/>
    <col min="9575" max="9576" width="8.42578125" style="4" customWidth="1"/>
    <col min="9577" max="9586" width="8" style="4" customWidth="1"/>
    <col min="9587" max="9587" width="8.85546875" style="4"/>
    <col min="9588" max="9588" width="10.140625" style="4" customWidth="1"/>
    <col min="9589" max="9594" width="7.85546875" style="4" customWidth="1"/>
    <col min="9595" max="9820" width="8.85546875" style="4"/>
    <col min="9821" max="9821" width="5.42578125" style="4" customWidth="1"/>
    <col min="9822" max="9823" width="12.85546875" style="4" customWidth="1"/>
    <col min="9824" max="9830" width="5.42578125" style="4" customWidth="1"/>
    <col min="9831" max="9832" width="8.42578125" style="4" customWidth="1"/>
    <col min="9833" max="9842" width="8" style="4" customWidth="1"/>
    <col min="9843" max="9843" width="8.85546875" style="4"/>
    <col min="9844" max="9844" width="10.140625" style="4" customWidth="1"/>
    <col min="9845" max="9850" width="7.85546875" style="4" customWidth="1"/>
    <col min="9851" max="10076" width="8.85546875" style="4"/>
    <col min="10077" max="10077" width="5.42578125" style="4" customWidth="1"/>
    <col min="10078" max="10079" width="12.85546875" style="4" customWidth="1"/>
    <col min="10080" max="10086" width="5.42578125" style="4" customWidth="1"/>
    <col min="10087" max="10088" width="8.42578125" style="4" customWidth="1"/>
    <col min="10089" max="10098" width="8" style="4" customWidth="1"/>
    <col min="10099" max="10099" width="8.85546875" style="4"/>
    <col min="10100" max="10100" width="10.140625" style="4" customWidth="1"/>
    <col min="10101" max="10106" width="7.85546875" style="4" customWidth="1"/>
    <col min="10107" max="10332" width="8.85546875" style="4"/>
    <col min="10333" max="10333" width="5.42578125" style="4" customWidth="1"/>
    <col min="10334" max="10335" width="12.85546875" style="4" customWidth="1"/>
    <col min="10336" max="10342" width="5.42578125" style="4" customWidth="1"/>
    <col min="10343" max="10344" width="8.42578125" style="4" customWidth="1"/>
    <col min="10345" max="10354" width="8" style="4" customWidth="1"/>
    <col min="10355" max="10355" width="8.85546875" style="4"/>
    <col min="10356" max="10356" width="10.140625" style="4" customWidth="1"/>
    <col min="10357" max="10362" width="7.85546875" style="4" customWidth="1"/>
    <col min="10363" max="10588" width="8.85546875" style="4"/>
    <col min="10589" max="10589" width="5.42578125" style="4" customWidth="1"/>
    <col min="10590" max="10591" width="12.85546875" style="4" customWidth="1"/>
    <col min="10592" max="10598" width="5.42578125" style="4" customWidth="1"/>
    <col min="10599" max="10600" width="8.42578125" style="4" customWidth="1"/>
    <col min="10601" max="10610" width="8" style="4" customWidth="1"/>
    <col min="10611" max="10611" width="8.85546875" style="4"/>
    <col min="10612" max="10612" width="10.140625" style="4" customWidth="1"/>
    <col min="10613" max="10618" width="7.85546875" style="4" customWidth="1"/>
    <col min="10619" max="10844" width="8.85546875" style="4"/>
    <col min="10845" max="10845" width="5.42578125" style="4" customWidth="1"/>
    <col min="10846" max="10847" width="12.85546875" style="4" customWidth="1"/>
    <col min="10848" max="10854" width="5.42578125" style="4" customWidth="1"/>
    <col min="10855" max="10856" width="8.42578125" style="4" customWidth="1"/>
    <col min="10857" max="10866" width="8" style="4" customWidth="1"/>
    <col min="10867" max="10867" width="8.85546875" style="4"/>
    <col min="10868" max="10868" width="10.140625" style="4" customWidth="1"/>
    <col min="10869" max="10874" width="7.85546875" style="4" customWidth="1"/>
    <col min="10875" max="11100" width="8.85546875" style="4"/>
    <col min="11101" max="11101" width="5.42578125" style="4" customWidth="1"/>
    <col min="11102" max="11103" width="12.85546875" style="4" customWidth="1"/>
    <col min="11104" max="11110" width="5.42578125" style="4" customWidth="1"/>
    <col min="11111" max="11112" width="8.42578125" style="4" customWidth="1"/>
    <col min="11113" max="11122" width="8" style="4" customWidth="1"/>
    <col min="11123" max="11123" width="8.85546875" style="4"/>
    <col min="11124" max="11124" width="10.140625" style="4" customWidth="1"/>
    <col min="11125" max="11130" width="7.85546875" style="4" customWidth="1"/>
    <col min="11131" max="11356" width="8.85546875" style="4"/>
    <col min="11357" max="11357" width="5.42578125" style="4" customWidth="1"/>
    <col min="11358" max="11359" width="12.85546875" style="4" customWidth="1"/>
    <col min="11360" max="11366" width="5.42578125" style="4" customWidth="1"/>
    <col min="11367" max="11368" width="8.42578125" style="4" customWidth="1"/>
    <col min="11369" max="11378" width="8" style="4" customWidth="1"/>
    <col min="11379" max="11379" width="8.85546875" style="4"/>
    <col min="11380" max="11380" width="10.140625" style="4" customWidth="1"/>
    <col min="11381" max="11386" width="7.85546875" style="4" customWidth="1"/>
    <col min="11387" max="11612" width="8.85546875" style="4"/>
    <col min="11613" max="11613" width="5.42578125" style="4" customWidth="1"/>
    <col min="11614" max="11615" width="12.85546875" style="4" customWidth="1"/>
    <col min="11616" max="11622" width="5.42578125" style="4" customWidth="1"/>
    <col min="11623" max="11624" width="8.42578125" style="4" customWidth="1"/>
    <col min="11625" max="11634" width="8" style="4" customWidth="1"/>
    <col min="11635" max="11635" width="8.85546875" style="4"/>
    <col min="11636" max="11636" width="10.140625" style="4" customWidth="1"/>
    <col min="11637" max="11642" width="7.85546875" style="4" customWidth="1"/>
    <col min="11643" max="11868" width="8.85546875" style="4"/>
    <col min="11869" max="11869" width="5.42578125" style="4" customWidth="1"/>
    <col min="11870" max="11871" width="12.85546875" style="4" customWidth="1"/>
    <col min="11872" max="11878" width="5.42578125" style="4" customWidth="1"/>
    <col min="11879" max="11880" width="8.42578125" style="4" customWidth="1"/>
    <col min="11881" max="11890" width="8" style="4" customWidth="1"/>
    <col min="11891" max="11891" width="8.85546875" style="4"/>
    <col min="11892" max="11892" width="10.140625" style="4" customWidth="1"/>
    <col min="11893" max="11898" width="7.85546875" style="4" customWidth="1"/>
    <col min="11899" max="12124" width="8.85546875" style="4"/>
    <col min="12125" max="12125" width="5.42578125" style="4" customWidth="1"/>
    <col min="12126" max="12127" width="12.85546875" style="4" customWidth="1"/>
    <col min="12128" max="12134" width="5.42578125" style="4" customWidth="1"/>
    <col min="12135" max="12136" width="8.42578125" style="4" customWidth="1"/>
    <col min="12137" max="12146" width="8" style="4" customWidth="1"/>
    <col min="12147" max="12147" width="8.85546875" style="4"/>
    <col min="12148" max="12148" width="10.140625" style="4" customWidth="1"/>
    <col min="12149" max="12154" width="7.85546875" style="4" customWidth="1"/>
    <col min="12155" max="12380" width="8.85546875" style="4"/>
    <col min="12381" max="12381" width="5.42578125" style="4" customWidth="1"/>
    <col min="12382" max="12383" width="12.85546875" style="4" customWidth="1"/>
    <col min="12384" max="12390" width="5.42578125" style="4" customWidth="1"/>
    <col min="12391" max="12392" width="8.42578125" style="4" customWidth="1"/>
    <col min="12393" max="12402" width="8" style="4" customWidth="1"/>
    <col min="12403" max="12403" width="8.85546875" style="4"/>
    <col min="12404" max="12404" width="10.140625" style="4" customWidth="1"/>
    <col min="12405" max="12410" width="7.85546875" style="4" customWidth="1"/>
    <col min="12411" max="12636" width="8.85546875" style="4"/>
    <col min="12637" max="12637" width="5.42578125" style="4" customWidth="1"/>
    <col min="12638" max="12639" width="12.85546875" style="4" customWidth="1"/>
    <col min="12640" max="12646" width="5.42578125" style="4" customWidth="1"/>
    <col min="12647" max="12648" width="8.42578125" style="4" customWidth="1"/>
    <col min="12649" max="12658" width="8" style="4" customWidth="1"/>
    <col min="12659" max="12659" width="8.85546875" style="4"/>
    <col min="12660" max="12660" width="10.140625" style="4" customWidth="1"/>
    <col min="12661" max="12666" width="7.85546875" style="4" customWidth="1"/>
    <col min="12667" max="12892" width="8.85546875" style="4"/>
    <col min="12893" max="12893" width="5.42578125" style="4" customWidth="1"/>
    <col min="12894" max="12895" width="12.85546875" style="4" customWidth="1"/>
    <col min="12896" max="12902" width="5.42578125" style="4" customWidth="1"/>
    <col min="12903" max="12904" width="8.42578125" style="4" customWidth="1"/>
    <col min="12905" max="12914" width="8" style="4" customWidth="1"/>
    <col min="12915" max="12915" width="8.85546875" style="4"/>
    <col min="12916" max="12916" width="10.140625" style="4" customWidth="1"/>
    <col min="12917" max="12922" width="7.85546875" style="4" customWidth="1"/>
    <col min="12923" max="13148" width="8.85546875" style="4"/>
    <col min="13149" max="13149" width="5.42578125" style="4" customWidth="1"/>
    <col min="13150" max="13151" width="12.85546875" style="4" customWidth="1"/>
    <col min="13152" max="13158" width="5.42578125" style="4" customWidth="1"/>
    <col min="13159" max="13160" width="8.42578125" style="4" customWidth="1"/>
    <col min="13161" max="13170" width="8" style="4" customWidth="1"/>
    <col min="13171" max="13171" width="8.85546875" style="4"/>
    <col min="13172" max="13172" width="10.140625" style="4" customWidth="1"/>
    <col min="13173" max="13178" width="7.85546875" style="4" customWidth="1"/>
    <col min="13179" max="13404" width="8.85546875" style="4"/>
    <col min="13405" max="13405" width="5.42578125" style="4" customWidth="1"/>
    <col min="13406" max="13407" width="12.85546875" style="4" customWidth="1"/>
    <col min="13408" max="13414" width="5.42578125" style="4" customWidth="1"/>
    <col min="13415" max="13416" width="8.42578125" style="4" customWidth="1"/>
    <col min="13417" max="13426" width="8" style="4" customWidth="1"/>
    <col min="13427" max="13427" width="8.85546875" style="4"/>
    <col min="13428" max="13428" width="10.140625" style="4" customWidth="1"/>
    <col min="13429" max="13434" width="7.85546875" style="4" customWidth="1"/>
    <col min="13435" max="13660" width="8.85546875" style="4"/>
    <col min="13661" max="13661" width="5.42578125" style="4" customWidth="1"/>
    <col min="13662" max="13663" width="12.85546875" style="4" customWidth="1"/>
    <col min="13664" max="13670" width="5.42578125" style="4" customWidth="1"/>
    <col min="13671" max="13672" width="8.42578125" style="4" customWidth="1"/>
    <col min="13673" max="13682" width="8" style="4" customWidth="1"/>
    <col min="13683" max="13683" width="8.85546875" style="4"/>
    <col min="13684" max="13684" width="10.140625" style="4" customWidth="1"/>
    <col min="13685" max="13690" width="7.85546875" style="4" customWidth="1"/>
    <col min="13691" max="13916" width="8.85546875" style="4"/>
    <col min="13917" max="13917" width="5.42578125" style="4" customWidth="1"/>
    <col min="13918" max="13919" width="12.85546875" style="4" customWidth="1"/>
    <col min="13920" max="13926" width="5.42578125" style="4" customWidth="1"/>
    <col min="13927" max="13928" width="8.42578125" style="4" customWidth="1"/>
    <col min="13929" max="13938" width="8" style="4" customWidth="1"/>
    <col min="13939" max="13939" width="8.85546875" style="4"/>
    <col min="13940" max="13940" width="10.140625" style="4" customWidth="1"/>
    <col min="13941" max="13946" width="7.85546875" style="4" customWidth="1"/>
    <col min="13947" max="14172" width="8.85546875" style="4"/>
    <col min="14173" max="14173" width="5.42578125" style="4" customWidth="1"/>
    <col min="14174" max="14175" width="12.85546875" style="4" customWidth="1"/>
    <col min="14176" max="14182" width="5.42578125" style="4" customWidth="1"/>
    <col min="14183" max="14184" width="8.42578125" style="4" customWidth="1"/>
    <col min="14185" max="14194" width="8" style="4" customWidth="1"/>
    <col min="14195" max="14195" width="8.85546875" style="4"/>
    <col min="14196" max="14196" width="10.140625" style="4" customWidth="1"/>
    <col min="14197" max="14202" width="7.85546875" style="4" customWidth="1"/>
    <col min="14203" max="14428" width="8.85546875" style="4"/>
    <col min="14429" max="14429" width="5.42578125" style="4" customWidth="1"/>
    <col min="14430" max="14431" width="12.85546875" style="4" customWidth="1"/>
    <col min="14432" max="14438" width="5.42578125" style="4" customWidth="1"/>
    <col min="14439" max="14440" width="8.42578125" style="4" customWidth="1"/>
    <col min="14441" max="14450" width="8" style="4" customWidth="1"/>
    <col min="14451" max="14451" width="8.85546875" style="4"/>
    <col min="14452" max="14452" width="10.140625" style="4" customWidth="1"/>
    <col min="14453" max="14458" width="7.85546875" style="4" customWidth="1"/>
    <col min="14459" max="14684" width="8.85546875" style="4"/>
    <col min="14685" max="14685" width="5.42578125" style="4" customWidth="1"/>
    <col min="14686" max="14687" width="12.85546875" style="4" customWidth="1"/>
    <col min="14688" max="14694" width="5.42578125" style="4" customWidth="1"/>
    <col min="14695" max="14696" width="8.42578125" style="4" customWidth="1"/>
    <col min="14697" max="14706" width="8" style="4" customWidth="1"/>
    <col min="14707" max="14707" width="8.85546875" style="4"/>
    <col min="14708" max="14708" width="10.140625" style="4" customWidth="1"/>
    <col min="14709" max="14714" width="7.85546875" style="4" customWidth="1"/>
    <col min="14715" max="14940" width="8.85546875" style="4"/>
    <col min="14941" max="14941" width="5.42578125" style="4" customWidth="1"/>
    <col min="14942" max="14943" width="12.85546875" style="4" customWidth="1"/>
    <col min="14944" max="14950" width="5.42578125" style="4" customWidth="1"/>
    <col min="14951" max="14952" width="8.42578125" style="4" customWidth="1"/>
    <col min="14953" max="14962" width="8" style="4" customWidth="1"/>
    <col min="14963" max="14963" width="8.85546875" style="4"/>
    <col min="14964" max="14964" width="10.140625" style="4" customWidth="1"/>
    <col min="14965" max="14970" width="7.85546875" style="4" customWidth="1"/>
    <col min="14971" max="15196" width="8.85546875" style="4"/>
    <col min="15197" max="15197" width="5.42578125" style="4" customWidth="1"/>
    <col min="15198" max="15199" width="12.85546875" style="4" customWidth="1"/>
    <col min="15200" max="15206" width="5.42578125" style="4" customWidth="1"/>
    <col min="15207" max="15208" width="8.42578125" style="4" customWidth="1"/>
    <col min="15209" max="15218" width="8" style="4" customWidth="1"/>
    <col min="15219" max="15219" width="8.85546875" style="4"/>
    <col min="15220" max="15220" width="10.140625" style="4" customWidth="1"/>
    <col min="15221" max="15226" width="7.85546875" style="4" customWidth="1"/>
    <col min="15227" max="15452" width="8.85546875" style="4"/>
    <col min="15453" max="15453" width="5.42578125" style="4" customWidth="1"/>
    <col min="15454" max="15455" width="12.85546875" style="4" customWidth="1"/>
    <col min="15456" max="15462" width="5.42578125" style="4" customWidth="1"/>
    <col min="15463" max="15464" width="8.42578125" style="4" customWidth="1"/>
    <col min="15465" max="15474" width="8" style="4" customWidth="1"/>
    <col min="15475" max="15475" width="8.85546875" style="4"/>
    <col min="15476" max="15476" width="10.140625" style="4" customWidth="1"/>
    <col min="15477" max="15482" width="7.85546875" style="4" customWidth="1"/>
    <col min="15483" max="15708" width="8.85546875" style="4"/>
    <col min="15709" max="15709" width="5.42578125" style="4" customWidth="1"/>
    <col min="15710" max="15711" width="12.85546875" style="4" customWidth="1"/>
    <col min="15712" max="15718" width="5.42578125" style="4" customWidth="1"/>
    <col min="15719" max="15720" width="8.42578125" style="4" customWidth="1"/>
    <col min="15721" max="15730" width="8" style="4" customWidth="1"/>
    <col min="15731" max="15731" width="8.85546875" style="4"/>
    <col min="15732" max="15732" width="10.140625" style="4" customWidth="1"/>
    <col min="15733" max="15738" width="7.85546875" style="4" customWidth="1"/>
    <col min="15739" max="15964" width="8.85546875" style="4"/>
    <col min="15965" max="15965" width="5.42578125" style="4" customWidth="1"/>
    <col min="15966" max="15967" width="12.85546875" style="4" customWidth="1"/>
    <col min="15968" max="15974" width="5.42578125" style="4" customWidth="1"/>
    <col min="15975" max="15976" width="8.42578125" style="4" customWidth="1"/>
    <col min="15977" max="15986" width="8" style="4" customWidth="1"/>
    <col min="15987" max="15987" width="8.85546875" style="4"/>
    <col min="15988" max="15988" width="10.140625" style="4" customWidth="1"/>
    <col min="15989" max="15994" width="7.85546875" style="4" customWidth="1"/>
    <col min="15995" max="16384" width="8.85546875" style="4"/>
  </cols>
  <sheetData>
    <row r="1" spans="1:38" ht="25.5" customHeight="1">
      <c r="AF1" s="190" t="s">
        <v>0</v>
      </c>
      <c r="AG1" s="190"/>
      <c r="AH1" s="190"/>
      <c r="AI1" s="190"/>
    </row>
    <row r="2" spans="1:38" ht="25.5" customHeight="1">
      <c r="AF2" s="190"/>
      <c r="AG2" s="190"/>
      <c r="AH2" s="190"/>
      <c r="AI2" s="190"/>
    </row>
    <row r="3" spans="1:38" ht="41.25" customHeight="1">
      <c r="A3" s="189" t="s">
        <v>337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65"/>
      <c r="AK3" s="65"/>
    </row>
    <row r="4" spans="1:38" ht="21.75" customHeigh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38" ht="21" customHeight="1">
      <c r="A5" s="173" t="s">
        <v>249</v>
      </c>
      <c r="B5" s="174" t="s">
        <v>4</v>
      </c>
      <c r="C5" s="194" t="s">
        <v>5</v>
      </c>
      <c r="D5" s="195"/>
      <c r="E5" s="195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8" ht="30.75" customHeight="1">
      <c r="A6" s="173"/>
      <c r="B6" s="174"/>
      <c r="C6" s="175" t="s">
        <v>6</v>
      </c>
      <c r="D6" s="176" t="s">
        <v>7</v>
      </c>
      <c r="E6" s="177" t="s">
        <v>8</v>
      </c>
      <c r="F6" s="178" t="s">
        <v>9</v>
      </c>
      <c r="G6" s="178"/>
      <c r="H6" s="178"/>
      <c r="I6" s="179"/>
      <c r="J6" s="179"/>
      <c r="K6" s="179"/>
      <c r="L6" s="178"/>
      <c r="M6" s="178"/>
      <c r="N6" s="178"/>
      <c r="O6" s="180" t="s">
        <v>10</v>
      </c>
      <c r="P6" s="178"/>
      <c r="Q6" s="178"/>
      <c r="R6" s="179"/>
      <c r="S6" s="179"/>
      <c r="T6" s="179"/>
      <c r="U6" s="179"/>
      <c r="V6" s="179"/>
      <c r="W6" s="179"/>
      <c r="X6" s="180" t="s">
        <v>11</v>
      </c>
      <c r="Y6" s="178"/>
      <c r="Z6" s="181"/>
      <c r="AA6" s="181" t="s">
        <v>12</v>
      </c>
      <c r="AB6" s="186"/>
      <c r="AC6" s="186"/>
      <c r="AD6" s="174"/>
      <c r="AE6" s="174"/>
      <c r="AF6" s="174"/>
      <c r="AG6" s="191" t="s">
        <v>13</v>
      </c>
      <c r="AH6" s="191"/>
      <c r="AI6" s="191"/>
    </row>
    <row r="7" spans="1:38" ht="27" customHeight="1">
      <c r="A7" s="173"/>
      <c r="B7" s="174"/>
      <c r="C7" s="175"/>
      <c r="D7" s="176"/>
      <c r="E7" s="177"/>
      <c r="F7" s="175" t="s">
        <v>6</v>
      </c>
      <c r="G7" s="177" t="s">
        <v>7</v>
      </c>
      <c r="H7" s="185" t="s">
        <v>14</v>
      </c>
      <c r="I7" s="178" t="s">
        <v>15</v>
      </c>
      <c r="J7" s="178"/>
      <c r="K7" s="178"/>
      <c r="L7" s="186" t="s">
        <v>16</v>
      </c>
      <c r="M7" s="186"/>
      <c r="N7" s="174"/>
      <c r="O7" s="187" t="s">
        <v>17</v>
      </c>
      <c r="P7" s="177" t="s">
        <v>7</v>
      </c>
      <c r="Q7" s="185" t="s">
        <v>8</v>
      </c>
      <c r="R7" s="178" t="s">
        <v>18</v>
      </c>
      <c r="S7" s="178"/>
      <c r="T7" s="178"/>
      <c r="U7" s="180" t="s">
        <v>19</v>
      </c>
      <c r="V7" s="178"/>
      <c r="W7" s="178"/>
      <c r="X7" s="182"/>
      <c r="Y7" s="183"/>
      <c r="Z7" s="184"/>
      <c r="AA7" s="187" t="s">
        <v>6</v>
      </c>
      <c r="AB7" s="177" t="s">
        <v>7</v>
      </c>
      <c r="AC7" s="185" t="s">
        <v>8</v>
      </c>
      <c r="AD7" s="193" t="s">
        <v>20</v>
      </c>
      <c r="AE7" s="174"/>
      <c r="AF7" s="174"/>
      <c r="AG7" s="191"/>
      <c r="AH7" s="191"/>
      <c r="AI7" s="191"/>
    </row>
    <row r="8" spans="1:38" s="57" customFormat="1" ht="36.75" customHeight="1">
      <c r="A8" s="173"/>
      <c r="B8" s="174"/>
      <c r="C8" s="175"/>
      <c r="D8" s="176"/>
      <c r="E8" s="177"/>
      <c r="F8" s="175"/>
      <c r="G8" s="177"/>
      <c r="H8" s="185"/>
      <c r="I8" s="175" t="s">
        <v>6</v>
      </c>
      <c r="J8" s="176" t="s">
        <v>7</v>
      </c>
      <c r="K8" s="177" t="s">
        <v>8</v>
      </c>
      <c r="L8" s="175" t="s">
        <v>6</v>
      </c>
      <c r="M8" s="177" t="s">
        <v>7</v>
      </c>
      <c r="N8" s="185" t="s">
        <v>8</v>
      </c>
      <c r="O8" s="187"/>
      <c r="P8" s="177"/>
      <c r="Q8" s="185"/>
      <c r="R8" s="175" t="s">
        <v>6</v>
      </c>
      <c r="S8" s="177" t="s">
        <v>7</v>
      </c>
      <c r="T8" s="177" t="s">
        <v>8</v>
      </c>
      <c r="U8" s="175" t="s">
        <v>6</v>
      </c>
      <c r="V8" s="176" t="s">
        <v>7</v>
      </c>
      <c r="W8" s="177" t="s">
        <v>8</v>
      </c>
      <c r="X8" s="187" t="s">
        <v>6</v>
      </c>
      <c r="Y8" s="177" t="s">
        <v>7</v>
      </c>
      <c r="Z8" s="188" t="s">
        <v>8</v>
      </c>
      <c r="AA8" s="187"/>
      <c r="AB8" s="177"/>
      <c r="AC8" s="185"/>
      <c r="AD8" s="181"/>
      <c r="AE8" s="186"/>
      <c r="AF8" s="186"/>
      <c r="AG8" s="192"/>
      <c r="AH8" s="192"/>
      <c r="AI8" s="191"/>
    </row>
    <row r="9" spans="1:38" ht="36.75" customHeight="1">
      <c r="A9" s="173"/>
      <c r="B9" s="174"/>
      <c r="C9" s="175"/>
      <c r="D9" s="176"/>
      <c r="E9" s="177"/>
      <c r="F9" s="175"/>
      <c r="G9" s="177"/>
      <c r="H9" s="185"/>
      <c r="I9" s="175"/>
      <c r="J9" s="176"/>
      <c r="K9" s="177"/>
      <c r="L9" s="175"/>
      <c r="M9" s="177"/>
      <c r="N9" s="185"/>
      <c r="O9" s="187"/>
      <c r="P9" s="177"/>
      <c r="Q9" s="185"/>
      <c r="R9" s="175"/>
      <c r="S9" s="177"/>
      <c r="T9" s="177"/>
      <c r="U9" s="175"/>
      <c r="V9" s="176"/>
      <c r="W9" s="177"/>
      <c r="X9" s="187"/>
      <c r="Y9" s="177"/>
      <c r="Z9" s="188"/>
      <c r="AA9" s="187"/>
      <c r="AB9" s="177"/>
      <c r="AC9" s="185"/>
      <c r="AD9" s="187" t="s">
        <v>6</v>
      </c>
      <c r="AE9" s="177" t="s">
        <v>7</v>
      </c>
      <c r="AF9" s="177" t="s">
        <v>8</v>
      </c>
      <c r="AG9" s="187" t="s">
        <v>6</v>
      </c>
      <c r="AH9" s="177" t="s">
        <v>7</v>
      </c>
      <c r="AI9" s="185" t="s">
        <v>8</v>
      </c>
    </row>
    <row r="10" spans="1:38" ht="46.5" customHeight="1">
      <c r="A10" s="173"/>
      <c r="B10" s="174"/>
      <c r="C10" s="175"/>
      <c r="D10" s="176"/>
      <c r="E10" s="177"/>
      <c r="F10" s="175"/>
      <c r="G10" s="177"/>
      <c r="H10" s="185"/>
      <c r="I10" s="175"/>
      <c r="J10" s="176"/>
      <c r="K10" s="177"/>
      <c r="L10" s="175"/>
      <c r="M10" s="177"/>
      <c r="N10" s="185"/>
      <c r="O10" s="187"/>
      <c r="P10" s="177"/>
      <c r="Q10" s="185"/>
      <c r="R10" s="175"/>
      <c r="S10" s="177"/>
      <c r="T10" s="177"/>
      <c r="U10" s="175"/>
      <c r="V10" s="176"/>
      <c r="W10" s="177"/>
      <c r="X10" s="187"/>
      <c r="Y10" s="177"/>
      <c r="Z10" s="188"/>
      <c r="AA10" s="187"/>
      <c r="AB10" s="177"/>
      <c r="AC10" s="185"/>
      <c r="AD10" s="187"/>
      <c r="AE10" s="177"/>
      <c r="AF10" s="177"/>
      <c r="AG10" s="187"/>
      <c r="AH10" s="177"/>
      <c r="AI10" s="185"/>
    </row>
    <row r="11" spans="1:38" ht="19.5" customHeight="1">
      <c r="A11" s="66" t="s">
        <v>21</v>
      </c>
      <c r="B11" s="67" t="s">
        <v>22</v>
      </c>
      <c r="C11" s="68">
        <v>1</v>
      </c>
      <c r="D11" s="69">
        <v>2</v>
      </c>
      <c r="E11" s="68">
        <v>3</v>
      </c>
      <c r="F11" s="69">
        <v>4</v>
      </c>
      <c r="G11" s="68">
        <v>5</v>
      </c>
      <c r="H11" s="69">
        <v>6</v>
      </c>
      <c r="I11" s="68">
        <v>7</v>
      </c>
      <c r="J11" s="69">
        <v>8</v>
      </c>
      <c r="K11" s="68">
        <v>9</v>
      </c>
      <c r="L11" s="69">
        <v>10</v>
      </c>
      <c r="M11" s="68">
        <v>11</v>
      </c>
      <c r="N11" s="69">
        <v>12</v>
      </c>
      <c r="O11" s="68">
        <v>13</v>
      </c>
      <c r="P11" s="69">
        <v>14</v>
      </c>
      <c r="Q11" s="68">
        <v>15</v>
      </c>
      <c r="R11" s="69">
        <v>16</v>
      </c>
      <c r="S11" s="68">
        <v>17</v>
      </c>
      <c r="T11" s="69">
        <v>18</v>
      </c>
      <c r="U11" s="68">
        <v>19</v>
      </c>
      <c r="V11" s="69">
        <v>20</v>
      </c>
      <c r="W11" s="68">
        <v>21</v>
      </c>
      <c r="X11" s="69">
        <v>22</v>
      </c>
      <c r="Y11" s="68">
        <v>23</v>
      </c>
      <c r="Z11" s="69">
        <v>24</v>
      </c>
      <c r="AA11" s="68">
        <v>25</v>
      </c>
      <c r="AB11" s="69">
        <v>26</v>
      </c>
      <c r="AC11" s="68">
        <v>27</v>
      </c>
      <c r="AD11" s="69">
        <v>28</v>
      </c>
      <c r="AE11" s="68">
        <v>29</v>
      </c>
      <c r="AF11" s="69">
        <v>30</v>
      </c>
      <c r="AG11" s="68">
        <v>31</v>
      </c>
      <c r="AH11" s="69">
        <v>32</v>
      </c>
      <c r="AI11" s="68">
        <v>33</v>
      </c>
    </row>
    <row r="12" spans="1:38" s="61" customFormat="1" ht="23.25" customHeight="1">
      <c r="A12" s="70" t="s">
        <v>250</v>
      </c>
      <c r="B12" s="71">
        <v>1</v>
      </c>
      <c r="C12" s="72">
        <f>+C13+C14</f>
        <v>8946</v>
      </c>
      <c r="D12" s="72">
        <f t="shared" ref="D12:W12" si="0">+D13+D14</f>
        <v>5762</v>
      </c>
      <c r="E12" s="72">
        <f t="shared" si="0"/>
        <v>3184</v>
      </c>
      <c r="F12" s="72">
        <f t="shared" si="0"/>
        <v>607</v>
      </c>
      <c r="G12" s="72">
        <f t="shared" si="0"/>
        <v>356</v>
      </c>
      <c r="H12" s="72">
        <f t="shared" si="0"/>
        <v>251</v>
      </c>
      <c r="I12" s="72">
        <f t="shared" si="0"/>
        <v>606</v>
      </c>
      <c r="J12" s="72">
        <f t="shared" si="0"/>
        <v>356</v>
      </c>
      <c r="K12" s="72">
        <f t="shared" si="0"/>
        <v>250</v>
      </c>
      <c r="L12" s="72">
        <f t="shared" si="0"/>
        <v>1</v>
      </c>
      <c r="M12" s="72">
        <f t="shared" si="0"/>
        <v>0</v>
      </c>
      <c r="N12" s="72">
        <f t="shared" si="0"/>
        <v>1</v>
      </c>
      <c r="O12" s="72">
        <f t="shared" si="0"/>
        <v>7673</v>
      </c>
      <c r="P12" s="72">
        <f t="shared" si="0"/>
        <v>5076</v>
      </c>
      <c r="Q12" s="72">
        <f t="shared" si="0"/>
        <v>2597</v>
      </c>
      <c r="R12" s="72">
        <f t="shared" si="0"/>
        <v>55</v>
      </c>
      <c r="S12" s="72">
        <f t="shared" si="0"/>
        <v>16</v>
      </c>
      <c r="T12" s="72">
        <f t="shared" si="0"/>
        <v>39</v>
      </c>
      <c r="U12" s="72">
        <f t="shared" si="0"/>
        <v>7618</v>
      </c>
      <c r="V12" s="72">
        <f t="shared" si="0"/>
        <v>5060</v>
      </c>
      <c r="W12" s="72">
        <f t="shared" si="0"/>
        <v>2558</v>
      </c>
      <c r="X12" s="72">
        <f t="shared" ref="X12:Z12" si="1">+X13+X14</f>
        <v>666</v>
      </c>
      <c r="Y12" s="72">
        <f t="shared" si="1"/>
        <v>330</v>
      </c>
      <c r="Z12" s="73">
        <f t="shared" si="1"/>
        <v>336</v>
      </c>
      <c r="AA12" s="73">
        <f t="shared" ref="AA12:AI12" si="2">+AA13+AA14</f>
        <v>2478</v>
      </c>
      <c r="AB12" s="73">
        <f t="shared" si="2"/>
        <v>1572</v>
      </c>
      <c r="AC12" s="73">
        <f t="shared" si="2"/>
        <v>920</v>
      </c>
      <c r="AD12" s="73">
        <f t="shared" si="2"/>
        <v>1548</v>
      </c>
      <c r="AE12" s="73">
        <f t="shared" si="2"/>
        <v>989</v>
      </c>
      <c r="AF12" s="73">
        <f t="shared" si="2"/>
        <v>572</v>
      </c>
      <c r="AG12" s="73">
        <f t="shared" si="2"/>
        <v>1321</v>
      </c>
      <c r="AH12" s="73">
        <f t="shared" si="2"/>
        <v>817</v>
      </c>
      <c r="AI12" s="74">
        <f t="shared" si="2"/>
        <v>504</v>
      </c>
      <c r="AJ12" s="99"/>
      <c r="AK12" s="99"/>
      <c r="AL12" s="99"/>
    </row>
    <row r="13" spans="1:38" s="62" customFormat="1" ht="23.25" customHeight="1">
      <c r="A13" s="75" t="s">
        <v>251</v>
      </c>
      <c r="B13" s="76">
        <v>2</v>
      </c>
      <c r="C13" s="77">
        <f>+C15+C60+C95</f>
        <v>6589</v>
      </c>
      <c r="D13" s="77">
        <f t="shared" ref="D13:W13" si="3">+D15+D60+D95</f>
        <v>4341</v>
      </c>
      <c r="E13" s="77">
        <f t="shared" si="3"/>
        <v>2248</v>
      </c>
      <c r="F13" s="77">
        <f t="shared" si="3"/>
        <v>179</v>
      </c>
      <c r="G13" s="77">
        <f t="shared" si="3"/>
        <v>104</v>
      </c>
      <c r="H13" s="77">
        <f t="shared" si="3"/>
        <v>75</v>
      </c>
      <c r="I13" s="77">
        <f t="shared" si="3"/>
        <v>178</v>
      </c>
      <c r="J13" s="77">
        <f t="shared" si="3"/>
        <v>104</v>
      </c>
      <c r="K13" s="77">
        <f t="shared" si="3"/>
        <v>74</v>
      </c>
      <c r="L13" s="77">
        <f t="shared" si="3"/>
        <v>1</v>
      </c>
      <c r="M13" s="77">
        <f t="shared" si="3"/>
        <v>0</v>
      </c>
      <c r="N13" s="77">
        <f t="shared" si="3"/>
        <v>1</v>
      </c>
      <c r="O13" s="77">
        <f t="shared" si="3"/>
        <v>5763</v>
      </c>
      <c r="P13" s="77">
        <f t="shared" si="3"/>
        <v>3918</v>
      </c>
      <c r="Q13" s="77">
        <f t="shared" si="3"/>
        <v>1845</v>
      </c>
      <c r="R13" s="77">
        <f t="shared" si="3"/>
        <v>35</v>
      </c>
      <c r="S13" s="77">
        <f t="shared" si="3"/>
        <v>14</v>
      </c>
      <c r="T13" s="77">
        <f t="shared" si="3"/>
        <v>21</v>
      </c>
      <c r="U13" s="77">
        <f t="shared" si="3"/>
        <v>5728</v>
      </c>
      <c r="V13" s="77">
        <f t="shared" si="3"/>
        <v>3904</v>
      </c>
      <c r="W13" s="77">
        <f t="shared" si="3"/>
        <v>1824</v>
      </c>
      <c r="X13" s="77">
        <f t="shared" ref="X13:Z13" si="4">+X15+X60+X95</f>
        <v>647</v>
      </c>
      <c r="Y13" s="77">
        <f t="shared" si="4"/>
        <v>319</v>
      </c>
      <c r="Z13" s="78">
        <f t="shared" si="4"/>
        <v>328</v>
      </c>
      <c r="AA13" s="78">
        <f t="shared" ref="AA13:AI13" si="5">+AA15+AA60+AA95</f>
        <v>1653</v>
      </c>
      <c r="AB13" s="78">
        <f t="shared" si="5"/>
        <v>1097</v>
      </c>
      <c r="AC13" s="78">
        <f t="shared" si="5"/>
        <v>558</v>
      </c>
      <c r="AD13" s="78">
        <f t="shared" si="5"/>
        <v>964</v>
      </c>
      <c r="AE13" s="78">
        <f t="shared" si="5"/>
        <v>625</v>
      </c>
      <c r="AF13" s="78">
        <f t="shared" si="5"/>
        <v>339</v>
      </c>
      <c r="AG13" s="78">
        <f t="shared" si="5"/>
        <v>914</v>
      </c>
      <c r="AH13" s="78">
        <f t="shared" si="5"/>
        <v>580</v>
      </c>
      <c r="AI13" s="79">
        <f t="shared" si="5"/>
        <v>334</v>
      </c>
    </row>
    <row r="14" spans="1:38" s="62" customFormat="1" ht="23.25" customHeight="1">
      <c r="A14" s="75" t="s">
        <v>252</v>
      </c>
      <c r="B14" s="76">
        <v>3</v>
      </c>
      <c r="C14" s="77">
        <f>+C37+C86</f>
        <v>2357</v>
      </c>
      <c r="D14" s="77">
        <f t="shared" ref="D14:W14" si="6">+D37+D86</f>
        <v>1421</v>
      </c>
      <c r="E14" s="77">
        <f t="shared" si="6"/>
        <v>936</v>
      </c>
      <c r="F14" s="77">
        <f t="shared" si="6"/>
        <v>428</v>
      </c>
      <c r="G14" s="77">
        <f t="shared" si="6"/>
        <v>252</v>
      </c>
      <c r="H14" s="77">
        <f t="shared" si="6"/>
        <v>176</v>
      </c>
      <c r="I14" s="77">
        <f t="shared" si="6"/>
        <v>428</v>
      </c>
      <c r="J14" s="77">
        <f t="shared" si="6"/>
        <v>252</v>
      </c>
      <c r="K14" s="77">
        <f t="shared" si="6"/>
        <v>176</v>
      </c>
      <c r="L14" s="77">
        <f t="shared" si="6"/>
        <v>0</v>
      </c>
      <c r="M14" s="77">
        <f t="shared" si="6"/>
        <v>0</v>
      </c>
      <c r="N14" s="77">
        <f t="shared" si="6"/>
        <v>0</v>
      </c>
      <c r="O14" s="77">
        <f t="shared" si="6"/>
        <v>1910</v>
      </c>
      <c r="P14" s="77">
        <f t="shared" si="6"/>
        <v>1158</v>
      </c>
      <c r="Q14" s="77">
        <f t="shared" si="6"/>
        <v>752</v>
      </c>
      <c r="R14" s="77">
        <f t="shared" si="6"/>
        <v>20</v>
      </c>
      <c r="S14" s="77">
        <f t="shared" si="6"/>
        <v>2</v>
      </c>
      <c r="T14" s="77">
        <f t="shared" si="6"/>
        <v>18</v>
      </c>
      <c r="U14" s="77">
        <f t="shared" si="6"/>
        <v>1890</v>
      </c>
      <c r="V14" s="77">
        <f t="shared" si="6"/>
        <v>1156</v>
      </c>
      <c r="W14" s="77">
        <f t="shared" si="6"/>
        <v>734</v>
      </c>
      <c r="X14" s="77">
        <f t="shared" ref="X14:Z14" si="7">+X37+X86</f>
        <v>19</v>
      </c>
      <c r="Y14" s="77">
        <f t="shared" si="7"/>
        <v>11</v>
      </c>
      <c r="Z14" s="78">
        <f t="shared" si="7"/>
        <v>8</v>
      </c>
      <c r="AA14" s="78">
        <f t="shared" ref="AA14:AI14" si="8">+AA37+AA86</f>
        <v>825</v>
      </c>
      <c r="AB14" s="78">
        <f t="shared" si="8"/>
        <v>475</v>
      </c>
      <c r="AC14" s="78">
        <f t="shared" si="8"/>
        <v>362</v>
      </c>
      <c r="AD14" s="78">
        <f t="shared" si="8"/>
        <v>584</v>
      </c>
      <c r="AE14" s="78">
        <f t="shared" si="8"/>
        <v>364</v>
      </c>
      <c r="AF14" s="78">
        <f t="shared" si="8"/>
        <v>233</v>
      </c>
      <c r="AG14" s="78">
        <f t="shared" si="8"/>
        <v>407</v>
      </c>
      <c r="AH14" s="78">
        <f t="shared" si="8"/>
        <v>237</v>
      </c>
      <c r="AI14" s="79">
        <f t="shared" si="8"/>
        <v>170</v>
      </c>
    </row>
    <row r="15" spans="1:38" s="63" customFormat="1" ht="36">
      <c r="A15" s="80" t="s">
        <v>253</v>
      </c>
      <c r="B15" s="81">
        <v>4</v>
      </c>
      <c r="C15" s="82">
        <f>SUM(C16:C36)</f>
        <v>1432</v>
      </c>
      <c r="D15" s="82">
        <f t="shared" ref="D15:W15" si="9">SUM(D16:D36)</f>
        <v>955</v>
      </c>
      <c r="E15" s="82">
        <f t="shared" si="9"/>
        <v>477</v>
      </c>
      <c r="F15" s="82">
        <f t="shared" si="9"/>
        <v>0</v>
      </c>
      <c r="G15" s="82">
        <f t="shared" si="9"/>
        <v>0</v>
      </c>
      <c r="H15" s="82">
        <f t="shared" si="9"/>
        <v>0</v>
      </c>
      <c r="I15" s="82">
        <f t="shared" si="9"/>
        <v>0</v>
      </c>
      <c r="J15" s="82">
        <f t="shared" si="9"/>
        <v>0</v>
      </c>
      <c r="K15" s="82">
        <f t="shared" si="9"/>
        <v>0</v>
      </c>
      <c r="L15" s="82">
        <f t="shared" si="9"/>
        <v>0</v>
      </c>
      <c r="M15" s="82">
        <f t="shared" si="9"/>
        <v>0</v>
      </c>
      <c r="N15" s="82">
        <f t="shared" si="9"/>
        <v>0</v>
      </c>
      <c r="O15" s="82">
        <f t="shared" si="9"/>
        <v>1303</v>
      </c>
      <c r="P15" s="82">
        <f t="shared" si="9"/>
        <v>933</v>
      </c>
      <c r="Q15" s="82">
        <f t="shared" si="9"/>
        <v>370</v>
      </c>
      <c r="R15" s="82">
        <f t="shared" si="9"/>
        <v>0</v>
      </c>
      <c r="S15" s="82">
        <f t="shared" si="9"/>
        <v>0</v>
      </c>
      <c r="T15" s="82">
        <f t="shared" si="9"/>
        <v>0</v>
      </c>
      <c r="U15" s="82">
        <f t="shared" si="9"/>
        <v>1303</v>
      </c>
      <c r="V15" s="82">
        <f t="shared" si="9"/>
        <v>933</v>
      </c>
      <c r="W15" s="82">
        <f t="shared" si="9"/>
        <v>370</v>
      </c>
      <c r="X15" s="82">
        <f t="shared" ref="X15:Z15" si="10">SUM(X16:X36)</f>
        <v>129</v>
      </c>
      <c r="Y15" s="82">
        <f t="shared" si="10"/>
        <v>22</v>
      </c>
      <c r="Z15" s="83">
        <f t="shared" si="10"/>
        <v>107</v>
      </c>
      <c r="AA15" s="83">
        <f t="shared" ref="AA15:AI15" si="11">SUM(AA16:AA36)</f>
        <v>347</v>
      </c>
      <c r="AB15" s="83">
        <f t="shared" si="11"/>
        <v>238</v>
      </c>
      <c r="AC15" s="83">
        <f t="shared" si="11"/>
        <v>111</v>
      </c>
      <c r="AD15" s="83">
        <f t="shared" si="11"/>
        <v>209</v>
      </c>
      <c r="AE15" s="83">
        <f t="shared" si="11"/>
        <v>148</v>
      </c>
      <c r="AF15" s="83">
        <f t="shared" si="11"/>
        <v>61</v>
      </c>
      <c r="AG15" s="83">
        <f t="shared" si="11"/>
        <v>80</v>
      </c>
      <c r="AH15" s="83">
        <f t="shared" si="11"/>
        <v>56</v>
      </c>
      <c r="AI15" s="84">
        <f t="shared" si="11"/>
        <v>24</v>
      </c>
    </row>
    <row r="16" spans="1:38" s="60" customFormat="1" ht="36">
      <c r="A16" s="85" t="s">
        <v>254</v>
      </c>
      <c r="B16" s="86">
        <v>5</v>
      </c>
      <c r="C16" s="87">
        <v>65</v>
      </c>
      <c r="D16" s="87">
        <v>50</v>
      </c>
      <c r="E16" s="87">
        <v>15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65</v>
      </c>
      <c r="P16" s="87">
        <v>50</v>
      </c>
      <c r="Q16" s="87">
        <v>15</v>
      </c>
      <c r="R16" s="87">
        <v>0</v>
      </c>
      <c r="S16" s="87">
        <v>0</v>
      </c>
      <c r="T16" s="87">
        <v>0</v>
      </c>
      <c r="U16" s="87">
        <v>65</v>
      </c>
      <c r="V16" s="87">
        <v>50</v>
      </c>
      <c r="W16" s="87">
        <v>15</v>
      </c>
      <c r="X16" s="87">
        <v>0</v>
      </c>
      <c r="Y16" s="87">
        <v>0</v>
      </c>
      <c r="Z16" s="88">
        <v>0</v>
      </c>
      <c r="AA16" s="87">
        <v>21</v>
      </c>
      <c r="AB16" s="87">
        <v>17</v>
      </c>
      <c r="AC16" s="87">
        <v>4</v>
      </c>
      <c r="AD16" s="87">
        <v>17</v>
      </c>
      <c r="AE16" s="87">
        <v>15</v>
      </c>
      <c r="AF16" s="87">
        <v>2</v>
      </c>
      <c r="AG16" s="87">
        <v>6</v>
      </c>
      <c r="AH16" s="87">
        <v>5</v>
      </c>
      <c r="AI16" s="89">
        <v>1</v>
      </c>
    </row>
    <row r="17" spans="1:35" s="60" customFormat="1" ht="36">
      <c r="A17" s="85" t="s">
        <v>255</v>
      </c>
      <c r="B17" s="86">
        <v>6</v>
      </c>
      <c r="C17" s="87">
        <v>247</v>
      </c>
      <c r="D17" s="87">
        <v>108</v>
      </c>
      <c r="E17" s="87">
        <v>139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156</v>
      </c>
      <c r="P17" s="87">
        <v>108</v>
      </c>
      <c r="Q17" s="87">
        <v>48</v>
      </c>
      <c r="R17" s="87">
        <v>0</v>
      </c>
      <c r="S17" s="87">
        <v>0</v>
      </c>
      <c r="T17" s="87">
        <v>0</v>
      </c>
      <c r="U17" s="87">
        <v>156</v>
      </c>
      <c r="V17" s="87">
        <v>108</v>
      </c>
      <c r="W17" s="87">
        <v>48</v>
      </c>
      <c r="X17" s="87">
        <v>91</v>
      </c>
      <c r="Y17" s="87">
        <v>0</v>
      </c>
      <c r="Z17" s="88">
        <v>91</v>
      </c>
      <c r="AA17" s="87">
        <v>46</v>
      </c>
      <c r="AB17" s="87">
        <v>31</v>
      </c>
      <c r="AC17" s="87">
        <v>15</v>
      </c>
      <c r="AD17" s="87">
        <v>32</v>
      </c>
      <c r="AE17" s="87">
        <v>20</v>
      </c>
      <c r="AF17" s="87">
        <v>12</v>
      </c>
      <c r="AG17" s="87">
        <v>0</v>
      </c>
      <c r="AH17" s="87">
        <v>0</v>
      </c>
      <c r="AI17" s="89">
        <v>0</v>
      </c>
    </row>
    <row r="18" spans="1:35" s="60" customFormat="1" ht="36">
      <c r="A18" s="85" t="s">
        <v>256</v>
      </c>
      <c r="B18" s="86">
        <v>7</v>
      </c>
      <c r="C18" s="87">
        <v>44</v>
      </c>
      <c r="D18" s="87">
        <v>39</v>
      </c>
      <c r="E18" s="87">
        <v>5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44</v>
      </c>
      <c r="P18" s="87">
        <v>39</v>
      </c>
      <c r="Q18" s="87">
        <v>5</v>
      </c>
      <c r="R18" s="87">
        <v>0</v>
      </c>
      <c r="S18" s="87">
        <v>0</v>
      </c>
      <c r="T18" s="87">
        <v>0</v>
      </c>
      <c r="U18" s="87">
        <v>44</v>
      </c>
      <c r="V18" s="87">
        <v>39</v>
      </c>
      <c r="W18" s="87">
        <v>5</v>
      </c>
      <c r="X18" s="87">
        <v>0</v>
      </c>
      <c r="Y18" s="87">
        <v>0</v>
      </c>
      <c r="Z18" s="88">
        <v>0</v>
      </c>
      <c r="AA18" s="87">
        <v>10</v>
      </c>
      <c r="AB18" s="87">
        <v>8</v>
      </c>
      <c r="AC18" s="87">
        <v>2</v>
      </c>
      <c r="AD18" s="87">
        <v>10</v>
      </c>
      <c r="AE18" s="87">
        <v>8</v>
      </c>
      <c r="AF18" s="87">
        <v>2</v>
      </c>
      <c r="AG18" s="87">
        <v>0</v>
      </c>
      <c r="AH18" s="87">
        <v>0</v>
      </c>
      <c r="AI18" s="89">
        <v>0</v>
      </c>
    </row>
    <row r="19" spans="1:35" s="60" customFormat="1" ht="36">
      <c r="A19" s="85" t="s">
        <v>257</v>
      </c>
      <c r="B19" s="86">
        <v>8</v>
      </c>
      <c r="C19" s="87">
        <v>5</v>
      </c>
      <c r="D19" s="87">
        <v>1</v>
      </c>
      <c r="E19" s="87">
        <v>4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5</v>
      </c>
      <c r="P19" s="87">
        <v>1</v>
      </c>
      <c r="Q19" s="87">
        <v>4</v>
      </c>
      <c r="R19" s="87">
        <v>0</v>
      </c>
      <c r="S19" s="87">
        <v>0</v>
      </c>
      <c r="T19" s="87">
        <v>0</v>
      </c>
      <c r="U19" s="87">
        <v>5</v>
      </c>
      <c r="V19" s="87">
        <v>1</v>
      </c>
      <c r="W19" s="87">
        <v>4</v>
      </c>
      <c r="X19" s="87">
        <v>0</v>
      </c>
      <c r="Y19" s="87">
        <v>0</v>
      </c>
      <c r="Z19" s="88">
        <v>0</v>
      </c>
      <c r="AA19" s="87">
        <v>3</v>
      </c>
      <c r="AB19" s="87">
        <v>0</v>
      </c>
      <c r="AC19" s="87">
        <v>3</v>
      </c>
      <c r="AD19" s="87">
        <v>2</v>
      </c>
      <c r="AE19" s="87">
        <v>0</v>
      </c>
      <c r="AF19" s="87">
        <v>2</v>
      </c>
      <c r="AG19" s="87">
        <v>1</v>
      </c>
      <c r="AH19" s="87">
        <v>0</v>
      </c>
      <c r="AI19" s="89">
        <v>1</v>
      </c>
    </row>
    <row r="20" spans="1:35" s="60" customFormat="1" ht="36">
      <c r="A20" s="85" t="s">
        <v>258</v>
      </c>
      <c r="B20" s="86">
        <v>9</v>
      </c>
      <c r="C20" s="87">
        <v>151</v>
      </c>
      <c r="D20" s="87">
        <v>92</v>
      </c>
      <c r="E20" s="87">
        <v>59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128</v>
      </c>
      <c r="P20" s="87">
        <v>70</v>
      </c>
      <c r="Q20" s="87">
        <v>58</v>
      </c>
      <c r="R20" s="87">
        <v>0</v>
      </c>
      <c r="S20" s="87">
        <v>0</v>
      </c>
      <c r="T20" s="87">
        <v>0</v>
      </c>
      <c r="U20" s="87">
        <v>128</v>
      </c>
      <c r="V20" s="87">
        <v>70</v>
      </c>
      <c r="W20" s="87">
        <v>58</v>
      </c>
      <c r="X20" s="87">
        <v>23</v>
      </c>
      <c r="Y20" s="87">
        <v>22</v>
      </c>
      <c r="Z20" s="88">
        <v>1</v>
      </c>
      <c r="AA20" s="87">
        <v>25</v>
      </c>
      <c r="AB20" s="87">
        <v>23</v>
      </c>
      <c r="AC20" s="87">
        <v>2</v>
      </c>
      <c r="AD20" s="87">
        <v>25</v>
      </c>
      <c r="AE20" s="87">
        <v>23</v>
      </c>
      <c r="AF20" s="87">
        <v>2</v>
      </c>
      <c r="AG20" s="87">
        <v>10</v>
      </c>
      <c r="AH20" s="87">
        <v>10</v>
      </c>
      <c r="AI20" s="89">
        <v>0</v>
      </c>
    </row>
    <row r="21" spans="1:35" s="60" customFormat="1" ht="36">
      <c r="A21" s="85" t="s">
        <v>259</v>
      </c>
      <c r="B21" s="86">
        <v>10</v>
      </c>
      <c r="C21" s="87">
        <v>78</v>
      </c>
      <c r="D21" s="87">
        <v>45</v>
      </c>
      <c r="E21" s="87">
        <v>33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78</v>
      </c>
      <c r="P21" s="87">
        <v>45</v>
      </c>
      <c r="Q21" s="87">
        <v>33</v>
      </c>
      <c r="R21" s="87">
        <v>0</v>
      </c>
      <c r="S21" s="87">
        <v>0</v>
      </c>
      <c r="T21" s="87">
        <v>0</v>
      </c>
      <c r="U21" s="87">
        <v>78</v>
      </c>
      <c r="V21" s="87">
        <v>45</v>
      </c>
      <c r="W21" s="87">
        <v>33</v>
      </c>
      <c r="X21" s="87">
        <v>0</v>
      </c>
      <c r="Y21" s="87">
        <v>0</v>
      </c>
      <c r="Z21" s="88">
        <v>0</v>
      </c>
      <c r="AA21" s="87">
        <v>10</v>
      </c>
      <c r="AB21" s="87">
        <v>4</v>
      </c>
      <c r="AC21" s="87">
        <v>8</v>
      </c>
      <c r="AD21" s="87">
        <v>6</v>
      </c>
      <c r="AE21" s="87">
        <v>0</v>
      </c>
      <c r="AF21" s="87">
        <v>6</v>
      </c>
      <c r="AG21" s="87">
        <v>0</v>
      </c>
      <c r="AH21" s="87">
        <v>0</v>
      </c>
      <c r="AI21" s="89">
        <v>0</v>
      </c>
    </row>
    <row r="22" spans="1:35" s="60" customFormat="1" ht="54">
      <c r="A22" s="85" t="s">
        <v>260</v>
      </c>
      <c r="B22" s="86">
        <v>11</v>
      </c>
      <c r="C22" s="87">
        <v>47</v>
      </c>
      <c r="D22" s="87">
        <v>24</v>
      </c>
      <c r="E22" s="87">
        <v>23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47</v>
      </c>
      <c r="P22" s="87">
        <v>24</v>
      </c>
      <c r="Q22" s="87">
        <v>23</v>
      </c>
      <c r="R22" s="87">
        <v>0</v>
      </c>
      <c r="S22" s="87">
        <v>0</v>
      </c>
      <c r="T22" s="87">
        <v>0</v>
      </c>
      <c r="U22" s="87">
        <v>47</v>
      </c>
      <c r="V22" s="87">
        <v>24</v>
      </c>
      <c r="W22" s="87">
        <v>23</v>
      </c>
      <c r="X22" s="87">
        <v>0</v>
      </c>
      <c r="Y22" s="87">
        <v>0</v>
      </c>
      <c r="Z22" s="88">
        <v>0</v>
      </c>
      <c r="AA22" s="87">
        <v>8</v>
      </c>
      <c r="AB22" s="87">
        <v>4</v>
      </c>
      <c r="AC22" s="87">
        <v>4</v>
      </c>
      <c r="AD22" s="87">
        <v>1</v>
      </c>
      <c r="AE22" s="87">
        <v>0</v>
      </c>
      <c r="AF22" s="87">
        <v>1</v>
      </c>
      <c r="AG22" s="87">
        <v>3</v>
      </c>
      <c r="AH22" s="87">
        <v>2</v>
      </c>
      <c r="AI22" s="89">
        <v>1</v>
      </c>
    </row>
    <row r="23" spans="1:35" s="60" customFormat="1" ht="36">
      <c r="A23" s="85" t="s">
        <v>261</v>
      </c>
      <c r="B23" s="86">
        <v>12</v>
      </c>
      <c r="C23" s="87">
        <v>230</v>
      </c>
      <c r="D23" s="87">
        <v>132</v>
      </c>
      <c r="E23" s="87">
        <v>98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230</v>
      </c>
      <c r="P23" s="87">
        <v>132</v>
      </c>
      <c r="Q23" s="87">
        <v>98</v>
      </c>
      <c r="R23" s="87">
        <v>0</v>
      </c>
      <c r="S23" s="87">
        <v>0</v>
      </c>
      <c r="T23" s="87">
        <v>0</v>
      </c>
      <c r="U23" s="87">
        <v>230</v>
      </c>
      <c r="V23" s="87">
        <v>132</v>
      </c>
      <c r="W23" s="87">
        <v>98</v>
      </c>
      <c r="X23" s="87">
        <v>0</v>
      </c>
      <c r="Y23" s="87">
        <v>0</v>
      </c>
      <c r="Z23" s="88">
        <v>0</v>
      </c>
      <c r="AA23" s="87">
        <v>74</v>
      </c>
      <c r="AB23" s="87">
        <v>37</v>
      </c>
      <c r="AC23" s="87">
        <v>37</v>
      </c>
      <c r="AD23" s="87">
        <v>41</v>
      </c>
      <c r="AE23" s="87">
        <v>20</v>
      </c>
      <c r="AF23" s="87">
        <v>21</v>
      </c>
      <c r="AG23" s="87">
        <v>26</v>
      </c>
      <c r="AH23" s="87">
        <v>14</v>
      </c>
      <c r="AI23" s="89">
        <v>12</v>
      </c>
    </row>
    <row r="24" spans="1:35" s="60" customFormat="1" ht="36">
      <c r="A24" s="85" t="s">
        <v>262</v>
      </c>
      <c r="B24" s="86">
        <v>13</v>
      </c>
      <c r="C24" s="87">
        <v>56</v>
      </c>
      <c r="D24" s="87">
        <v>50</v>
      </c>
      <c r="E24" s="87">
        <v>6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56</v>
      </c>
      <c r="P24" s="87">
        <v>50</v>
      </c>
      <c r="Q24" s="87">
        <v>6</v>
      </c>
      <c r="R24" s="87">
        <v>0</v>
      </c>
      <c r="S24" s="87">
        <v>0</v>
      </c>
      <c r="T24" s="87">
        <v>0</v>
      </c>
      <c r="U24" s="87">
        <v>56</v>
      </c>
      <c r="V24" s="87">
        <v>50</v>
      </c>
      <c r="W24" s="87">
        <v>6</v>
      </c>
      <c r="X24" s="87">
        <v>0</v>
      </c>
      <c r="Y24" s="87">
        <v>0</v>
      </c>
      <c r="Z24" s="88">
        <v>0</v>
      </c>
      <c r="AA24" s="87">
        <v>18</v>
      </c>
      <c r="AB24" s="87">
        <v>17</v>
      </c>
      <c r="AC24" s="87">
        <v>1</v>
      </c>
      <c r="AD24" s="87">
        <v>12</v>
      </c>
      <c r="AE24" s="87">
        <v>8</v>
      </c>
      <c r="AF24" s="87">
        <v>4</v>
      </c>
      <c r="AG24" s="87">
        <v>3</v>
      </c>
      <c r="AH24" s="87">
        <v>3</v>
      </c>
      <c r="AI24" s="89">
        <v>0</v>
      </c>
    </row>
    <row r="25" spans="1:35" s="59" customFormat="1" ht="36">
      <c r="A25" s="85" t="s">
        <v>263</v>
      </c>
      <c r="B25" s="86">
        <v>14</v>
      </c>
      <c r="C25" s="87">
        <v>104</v>
      </c>
      <c r="D25" s="87">
        <v>79</v>
      </c>
      <c r="E25" s="87">
        <v>25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104</v>
      </c>
      <c r="P25" s="87">
        <v>79</v>
      </c>
      <c r="Q25" s="87">
        <v>25</v>
      </c>
      <c r="R25" s="87">
        <v>0</v>
      </c>
      <c r="S25" s="87">
        <v>0</v>
      </c>
      <c r="T25" s="87">
        <v>0</v>
      </c>
      <c r="U25" s="87">
        <v>104</v>
      </c>
      <c r="V25" s="87">
        <v>79</v>
      </c>
      <c r="W25" s="87">
        <v>25</v>
      </c>
      <c r="X25" s="87">
        <v>0</v>
      </c>
      <c r="Y25" s="87">
        <v>0</v>
      </c>
      <c r="Z25" s="88">
        <v>0</v>
      </c>
      <c r="AA25" s="87">
        <v>28</v>
      </c>
      <c r="AB25" s="87">
        <v>20</v>
      </c>
      <c r="AC25" s="87">
        <v>8</v>
      </c>
      <c r="AD25" s="87">
        <v>7</v>
      </c>
      <c r="AE25" s="87">
        <v>6</v>
      </c>
      <c r="AF25" s="87">
        <v>1</v>
      </c>
      <c r="AG25" s="87">
        <v>11</v>
      </c>
      <c r="AH25" s="87">
        <v>11</v>
      </c>
      <c r="AI25" s="89">
        <v>0</v>
      </c>
    </row>
    <row r="26" spans="1:35" s="59" customFormat="1" ht="36">
      <c r="A26" s="85" t="s">
        <v>264</v>
      </c>
      <c r="B26" s="86">
        <v>15</v>
      </c>
      <c r="C26" s="87">
        <v>54</v>
      </c>
      <c r="D26" s="87">
        <v>41</v>
      </c>
      <c r="E26" s="87">
        <v>13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54</v>
      </c>
      <c r="P26" s="87">
        <v>41</v>
      </c>
      <c r="Q26" s="87">
        <v>13</v>
      </c>
      <c r="R26" s="87">
        <v>0</v>
      </c>
      <c r="S26" s="87">
        <v>0</v>
      </c>
      <c r="T26" s="87">
        <v>0</v>
      </c>
      <c r="U26" s="87">
        <v>54</v>
      </c>
      <c r="V26" s="87">
        <v>41</v>
      </c>
      <c r="W26" s="87">
        <v>13</v>
      </c>
      <c r="X26" s="87">
        <v>0</v>
      </c>
      <c r="Y26" s="87">
        <v>0</v>
      </c>
      <c r="Z26" s="88">
        <v>0</v>
      </c>
      <c r="AA26" s="87">
        <v>4</v>
      </c>
      <c r="AB26" s="87">
        <v>4</v>
      </c>
      <c r="AC26" s="87">
        <v>0</v>
      </c>
      <c r="AD26" s="87">
        <v>3</v>
      </c>
      <c r="AE26" s="87">
        <v>3</v>
      </c>
      <c r="AF26" s="87">
        <v>0</v>
      </c>
      <c r="AG26" s="87">
        <v>6</v>
      </c>
      <c r="AH26" s="87">
        <v>3</v>
      </c>
      <c r="AI26" s="89">
        <v>3</v>
      </c>
    </row>
    <row r="27" spans="1:35" s="59" customFormat="1" ht="54">
      <c r="A27" s="85" t="s">
        <v>265</v>
      </c>
      <c r="B27" s="86">
        <v>16</v>
      </c>
      <c r="C27" s="87">
        <v>9</v>
      </c>
      <c r="D27" s="87">
        <v>8</v>
      </c>
      <c r="E27" s="87">
        <v>1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9</v>
      </c>
      <c r="P27" s="87">
        <v>8</v>
      </c>
      <c r="Q27" s="87">
        <v>1</v>
      </c>
      <c r="R27" s="87">
        <v>0</v>
      </c>
      <c r="S27" s="87">
        <v>0</v>
      </c>
      <c r="T27" s="87">
        <v>0</v>
      </c>
      <c r="U27" s="87">
        <v>9</v>
      </c>
      <c r="V27" s="87">
        <v>8</v>
      </c>
      <c r="W27" s="87">
        <v>1</v>
      </c>
      <c r="X27" s="87">
        <v>0</v>
      </c>
      <c r="Y27" s="87">
        <v>0</v>
      </c>
      <c r="Z27" s="88">
        <v>0</v>
      </c>
      <c r="AA27" s="87">
        <v>2</v>
      </c>
      <c r="AB27" s="87">
        <v>1</v>
      </c>
      <c r="AC27" s="87">
        <v>1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9">
        <v>0</v>
      </c>
    </row>
    <row r="28" spans="1:35" s="59" customFormat="1" ht="54">
      <c r="A28" s="85" t="s">
        <v>266</v>
      </c>
      <c r="B28" s="86">
        <v>17</v>
      </c>
      <c r="C28" s="87">
        <v>26</v>
      </c>
      <c r="D28" s="87">
        <v>20</v>
      </c>
      <c r="E28" s="87">
        <v>6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26</v>
      </c>
      <c r="P28" s="87">
        <v>20</v>
      </c>
      <c r="Q28" s="87">
        <v>6</v>
      </c>
      <c r="R28" s="87">
        <v>0</v>
      </c>
      <c r="S28" s="87">
        <v>0</v>
      </c>
      <c r="T28" s="87">
        <v>0</v>
      </c>
      <c r="U28" s="87">
        <v>26</v>
      </c>
      <c r="V28" s="87">
        <v>20</v>
      </c>
      <c r="W28" s="87">
        <v>6</v>
      </c>
      <c r="X28" s="87">
        <v>0</v>
      </c>
      <c r="Y28" s="87">
        <v>0</v>
      </c>
      <c r="Z28" s="88">
        <v>0</v>
      </c>
      <c r="AA28" s="87">
        <v>8</v>
      </c>
      <c r="AB28" s="87">
        <v>4</v>
      </c>
      <c r="AC28" s="87">
        <v>4</v>
      </c>
      <c r="AD28" s="87">
        <v>4</v>
      </c>
      <c r="AE28" s="87">
        <v>0</v>
      </c>
      <c r="AF28" s="87">
        <v>4</v>
      </c>
      <c r="AG28" s="87">
        <v>3</v>
      </c>
      <c r="AH28" s="87">
        <v>2</v>
      </c>
      <c r="AI28" s="89">
        <v>1</v>
      </c>
    </row>
    <row r="29" spans="1:35" s="59" customFormat="1" ht="54">
      <c r="A29" s="85" t="s">
        <v>267</v>
      </c>
      <c r="B29" s="86">
        <v>18</v>
      </c>
      <c r="C29" s="87">
        <v>40</v>
      </c>
      <c r="D29" s="87">
        <v>25</v>
      </c>
      <c r="E29" s="87">
        <v>15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40</v>
      </c>
      <c r="P29" s="87">
        <v>25</v>
      </c>
      <c r="Q29" s="87">
        <v>15</v>
      </c>
      <c r="R29" s="87">
        <v>0</v>
      </c>
      <c r="S29" s="87">
        <v>0</v>
      </c>
      <c r="T29" s="87">
        <v>0</v>
      </c>
      <c r="U29" s="87">
        <v>40</v>
      </c>
      <c r="V29" s="87">
        <v>25</v>
      </c>
      <c r="W29" s="87">
        <v>15</v>
      </c>
      <c r="X29" s="87">
        <v>0</v>
      </c>
      <c r="Y29" s="87">
        <v>0</v>
      </c>
      <c r="Z29" s="88">
        <v>0</v>
      </c>
      <c r="AA29" s="87">
        <v>7</v>
      </c>
      <c r="AB29" s="87">
        <v>4</v>
      </c>
      <c r="AC29" s="87">
        <v>3</v>
      </c>
      <c r="AD29" s="87">
        <v>5</v>
      </c>
      <c r="AE29" s="87">
        <v>3</v>
      </c>
      <c r="AF29" s="87">
        <v>2</v>
      </c>
      <c r="AG29" s="87">
        <v>5</v>
      </c>
      <c r="AH29" s="87">
        <v>1</v>
      </c>
      <c r="AI29" s="89">
        <v>4</v>
      </c>
    </row>
    <row r="30" spans="1:35" s="59" customFormat="1" ht="54">
      <c r="A30" s="85" t="s">
        <v>268</v>
      </c>
      <c r="B30" s="86">
        <v>19</v>
      </c>
      <c r="C30" s="87">
        <v>44</v>
      </c>
      <c r="D30" s="87">
        <v>31</v>
      </c>
      <c r="E30" s="87">
        <v>13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44</v>
      </c>
      <c r="P30" s="87">
        <v>31</v>
      </c>
      <c r="Q30" s="87">
        <v>13</v>
      </c>
      <c r="R30" s="87">
        <v>0</v>
      </c>
      <c r="S30" s="87">
        <v>0</v>
      </c>
      <c r="T30" s="87">
        <v>0</v>
      </c>
      <c r="U30" s="87">
        <v>44</v>
      </c>
      <c r="V30" s="87">
        <v>31</v>
      </c>
      <c r="W30" s="87">
        <v>13</v>
      </c>
      <c r="X30" s="87">
        <v>0</v>
      </c>
      <c r="Y30" s="87">
        <v>0</v>
      </c>
      <c r="Z30" s="88">
        <v>0</v>
      </c>
      <c r="AA30" s="87">
        <v>1</v>
      </c>
      <c r="AB30" s="87">
        <v>1</v>
      </c>
      <c r="AC30" s="87">
        <v>0</v>
      </c>
      <c r="AD30" s="87">
        <v>1</v>
      </c>
      <c r="AE30" s="87">
        <v>1</v>
      </c>
      <c r="AF30" s="87">
        <v>0</v>
      </c>
      <c r="AG30" s="87">
        <v>0</v>
      </c>
      <c r="AH30" s="87">
        <v>0</v>
      </c>
      <c r="AI30" s="89">
        <v>0</v>
      </c>
    </row>
    <row r="31" spans="1:35" ht="72">
      <c r="A31" s="85" t="s">
        <v>269</v>
      </c>
      <c r="B31" s="86">
        <v>20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1"/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0">
        <v>0</v>
      </c>
      <c r="AI31" s="92">
        <v>0</v>
      </c>
    </row>
    <row r="32" spans="1:35" ht="36">
      <c r="A32" s="85" t="s">
        <v>270</v>
      </c>
      <c r="B32" s="86">
        <v>21</v>
      </c>
      <c r="C32" s="90">
        <v>19</v>
      </c>
      <c r="D32" s="90">
        <v>16</v>
      </c>
      <c r="E32" s="90">
        <v>3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19</v>
      </c>
      <c r="P32" s="90">
        <v>16</v>
      </c>
      <c r="Q32" s="90">
        <v>3</v>
      </c>
      <c r="R32" s="90">
        <v>0</v>
      </c>
      <c r="S32" s="90">
        <v>0</v>
      </c>
      <c r="T32" s="90">
        <v>0</v>
      </c>
      <c r="U32" s="90">
        <v>19</v>
      </c>
      <c r="V32" s="90">
        <v>16</v>
      </c>
      <c r="W32" s="90">
        <v>3</v>
      </c>
      <c r="X32" s="90">
        <v>0</v>
      </c>
      <c r="Y32" s="90">
        <v>0</v>
      </c>
      <c r="Z32" s="91">
        <v>0</v>
      </c>
      <c r="AA32" s="90">
        <v>8</v>
      </c>
      <c r="AB32" s="90">
        <v>6</v>
      </c>
      <c r="AC32" s="90">
        <v>2</v>
      </c>
      <c r="AD32" s="90">
        <v>4</v>
      </c>
      <c r="AE32" s="90">
        <v>4</v>
      </c>
      <c r="AF32" s="90">
        <v>0</v>
      </c>
      <c r="AG32" s="90">
        <v>2</v>
      </c>
      <c r="AH32" s="90">
        <v>1</v>
      </c>
      <c r="AI32" s="92">
        <v>1</v>
      </c>
    </row>
    <row r="33" spans="1:35" ht="36">
      <c r="A33" s="93" t="s">
        <v>271</v>
      </c>
      <c r="B33" s="86">
        <v>22</v>
      </c>
      <c r="C33" s="90">
        <v>198</v>
      </c>
      <c r="D33" s="90">
        <v>194</v>
      </c>
      <c r="E33" s="90">
        <v>4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198</v>
      </c>
      <c r="P33" s="90">
        <v>194</v>
      </c>
      <c r="Q33" s="90">
        <v>4</v>
      </c>
      <c r="R33" s="90">
        <v>0</v>
      </c>
      <c r="S33" s="90">
        <v>0</v>
      </c>
      <c r="T33" s="90">
        <v>0</v>
      </c>
      <c r="U33" s="90">
        <v>198</v>
      </c>
      <c r="V33" s="90">
        <v>194</v>
      </c>
      <c r="W33" s="90">
        <v>4</v>
      </c>
      <c r="X33" s="90">
        <v>0</v>
      </c>
      <c r="Y33" s="90">
        <v>0</v>
      </c>
      <c r="Z33" s="91">
        <v>0</v>
      </c>
      <c r="AA33" s="90">
        <v>59</v>
      </c>
      <c r="AB33" s="90">
        <v>57</v>
      </c>
      <c r="AC33" s="90">
        <v>2</v>
      </c>
      <c r="AD33" s="90">
        <v>39</v>
      </c>
      <c r="AE33" s="90">
        <v>37</v>
      </c>
      <c r="AF33" s="90">
        <v>2</v>
      </c>
      <c r="AG33" s="90">
        <v>4</v>
      </c>
      <c r="AH33" s="90">
        <v>4</v>
      </c>
      <c r="AI33" s="92">
        <v>0</v>
      </c>
    </row>
    <row r="34" spans="1:35" ht="36">
      <c r="A34" s="85" t="s">
        <v>272</v>
      </c>
      <c r="B34" s="86">
        <v>23</v>
      </c>
      <c r="C34" s="90">
        <v>15</v>
      </c>
      <c r="D34" s="90">
        <v>0</v>
      </c>
      <c r="E34" s="90">
        <v>15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15</v>
      </c>
      <c r="Y34" s="90">
        <v>0</v>
      </c>
      <c r="Z34" s="91">
        <v>15</v>
      </c>
      <c r="AA34" s="90">
        <v>15</v>
      </c>
      <c r="AB34" s="90">
        <v>0</v>
      </c>
      <c r="AC34" s="90">
        <v>15</v>
      </c>
      <c r="AD34" s="90">
        <v>0</v>
      </c>
      <c r="AE34" s="90">
        <v>0</v>
      </c>
      <c r="AF34" s="90">
        <v>0</v>
      </c>
      <c r="AG34" s="90">
        <v>0</v>
      </c>
      <c r="AH34" s="90">
        <v>0</v>
      </c>
      <c r="AI34" s="92">
        <v>0</v>
      </c>
    </row>
    <row r="35" spans="1:35" ht="108">
      <c r="A35" s="85" t="s">
        <v>273</v>
      </c>
      <c r="B35" s="86">
        <v>24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1"/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2">
        <v>0</v>
      </c>
    </row>
    <row r="36" spans="1:35" ht="108">
      <c r="A36" s="85" t="s">
        <v>274</v>
      </c>
      <c r="B36" s="86">
        <v>25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1"/>
      <c r="AA36" s="90">
        <v>0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2">
        <v>0</v>
      </c>
    </row>
    <row r="37" spans="1:35" s="64" customFormat="1" ht="36">
      <c r="A37" s="80" t="s">
        <v>275</v>
      </c>
      <c r="B37" s="94">
        <v>26</v>
      </c>
      <c r="C37" s="95">
        <f>SUM(C38:C59)</f>
        <v>578</v>
      </c>
      <c r="D37" s="95">
        <f t="shared" ref="D37:W37" si="12">SUM(D38:D59)</f>
        <v>253</v>
      </c>
      <c r="E37" s="95">
        <f t="shared" si="12"/>
        <v>325</v>
      </c>
      <c r="F37" s="95">
        <f t="shared" si="12"/>
        <v>0</v>
      </c>
      <c r="G37" s="95">
        <f t="shared" si="12"/>
        <v>0</v>
      </c>
      <c r="H37" s="95">
        <f t="shared" si="12"/>
        <v>0</v>
      </c>
      <c r="I37" s="95">
        <f t="shared" si="12"/>
        <v>0</v>
      </c>
      <c r="J37" s="95">
        <f t="shared" si="12"/>
        <v>0</v>
      </c>
      <c r="K37" s="95">
        <f t="shared" si="12"/>
        <v>0</v>
      </c>
      <c r="L37" s="95">
        <f t="shared" si="12"/>
        <v>0</v>
      </c>
      <c r="M37" s="95">
        <f t="shared" si="12"/>
        <v>0</v>
      </c>
      <c r="N37" s="95">
        <f t="shared" si="12"/>
        <v>0</v>
      </c>
      <c r="O37" s="95">
        <f t="shared" si="12"/>
        <v>571</v>
      </c>
      <c r="P37" s="95">
        <f t="shared" si="12"/>
        <v>247</v>
      </c>
      <c r="Q37" s="95">
        <f t="shared" si="12"/>
        <v>324</v>
      </c>
      <c r="R37" s="95">
        <f t="shared" si="12"/>
        <v>20</v>
      </c>
      <c r="S37" s="95">
        <f t="shared" si="12"/>
        <v>2</v>
      </c>
      <c r="T37" s="95">
        <f t="shared" si="12"/>
        <v>18</v>
      </c>
      <c r="U37" s="95">
        <f t="shared" si="12"/>
        <v>551</v>
      </c>
      <c r="V37" s="95">
        <f t="shared" si="12"/>
        <v>245</v>
      </c>
      <c r="W37" s="95">
        <f t="shared" si="12"/>
        <v>306</v>
      </c>
      <c r="X37" s="95">
        <f t="shared" ref="X37:AI37" si="13">SUM(X38:X59)</f>
        <v>7</v>
      </c>
      <c r="Y37" s="95">
        <f t="shared" si="13"/>
        <v>6</v>
      </c>
      <c r="Z37" s="96">
        <f t="shared" si="13"/>
        <v>1</v>
      </c>
      <c r="AA37" s="96">
        <f t="shared" si="13"/>
        <v>223</v>
      </c>
      <c r="AB37" s="96">
        <f t="shared" si="13"/>
        <v>106</v>
      </c>
      <c r="AC37" s="96">
        <f t="shared" si="13"/>
        <v>117</v>
      </c>
      <c r="AD37" s="96">
        <f t="shared" si="13"/>
        <v>139</v>
      </c>
      <c r="AE37" s="96">
        <f t="shared" si="13"/>
        <v>77</v>
      </c>
      <c r="AF37" s="96">
        <f t="shared" si="13"/>
        <v>62</v>
      </c>
      <c r="AG37" s="96">
        <f t="shared" si="13"/>
        <v>57</v>
      </c>
      <c r="AH37" s="96">
        <f t="shared" si="13"/>
        <v>21</v>
      </c>
      <c r="AI37" s="97">
        <f t="shared" si="13"/>
        <v>36</v>
      </c>
    </row>
    <row r="38" spans="1:35" ht="36">
      <c r="A38" s="85" t="s">
        <v>276</v>
      </c>
      <c r="B38" s="86">
        <v>27</v>
      </c>
      <c r="C38" s="90">
        <v>30</v>
      </c>
      <c r="D38" s="90">
        <v>19</v>
      </c>
      <c r="E38" s="90">
        <v>11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0">
        <v>30</v>
      </c>
      <c r="P38" s="90">
        <v>19</v>
      </c>
      <c r="Q38" s="90">
        <v>11</v>
      </c>
      <c r="R38" s="90">
        <v>0</v>
      </c>
      <c r="S38" s="90">
        <v>0</v>
      </c>
      <c r="T38" s="90">
        <v>0</v>
      </c>
      <c r="U38" s="90">
        <v>30</v>
      </c>
      <c r="V38" s="90">
        <v>19</v>
      </c>
      <c r="W38" s="90">
        <v>11</v>
      </c>
      <c r="X38" s="90">
        <v>0</v>
      </c>
      <c r="Y38" s="90">
        <v>0</v>
      </c>
      <c r="Z38" s="91">
        <v>0</v>
      </c>
      <c r="AA38" s="90">
        <v>15</v>
      </c>
      <c r="AB38" s="90">
        <v>10</v>
      </c>
      <c r="AC38" s="90">
        <v>5</v>
      </c>
      <c r="AD38" s="90">
        <v>9</v>
      </c>
      <c r="AE38" s="90">
        <v>5</v>
      </c>
      <c r="AF38" s="90">
        <v>4</v>
      </c>
      <c r="AG38" s="90">
        <v>0</v>
      </c>
      <c r="AH38" s="90">
        <v>0</v>
      </c>
      <c r="AI38" s="92">
        <v>0</v>
      </c>
    </row>
    <row r="39" spans="1:35" ht="36">
      <c r="A39" s="85" t="s">
        <v>277</v>
      </c>
      <c r="B39" s="86">
        <v>28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1"/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2">
        <v>0</v>
      </c>
    </row>
    <row r="40" spans="1:35" ht="36">
      <c r="A40" s="85" t="s">
        <v>278</v>
      </c>
      <c r="B40" s="86">
        <v>29</v>
      </c>
      <c r="C40" s="90">
        <v>42</v>
      </c>
      <c r="D40" s="90">
        <v>31</v>
      </c>
      <c r="E40" s="90">
        <v>11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42</v>
      </c>
      <c r="P40" s="90">
        <v>31</v>
      </c>
      <c r="Q40" s="90">
        <v>11</v>
      </c>
      <c r="R40" s="90">
        <v>0</v>
      </c>
      <c r="S40" s="90">
        <v>0</v>
      </c>
      <c r="T40" s="90">
        <v>0</v>
      </c>
      <c r="U40" s="90">
        <v>42</v>
      </c>
      <c r="V40" s="90">
        <v>31</v>
      </c>
      <c r="W40" s="90">
        <v>11</v>
      </c>
      <c r="X40" s="90">
        <v>0</v>
      </c>
      <c r="Y40" s="90">
        <v>0</v>
      </c>
      <c r="Z40" s="91">
        <v>0</v>
      </c>
      <c r="AA40" s="90">
        <v>26</v>
      </c>
      <c r="AB40" s="90">
        <v>20</v>
      </c>
      <c r="AC40" s="90">
        <v>6</v>
      </c>
      <c r="AD40" s="90">
        <v>24</v>
      </c>
      <c r="AE40" s="90">
        <v>18</v>
      </c>
      <c r="AF40" s="90">
        <v>6</v>
      </c>
      <c r="AG40" s="90">
        <v>0</v>
      </c>
      <c r="AH40" s="90">
        <v>0</v>
      </c>
      <c r="AI40" s="92">
        <v>0</v>
      </c>
    </row>
    <row r="41" spans="1:35" ht="36">
      <c r="A41" s="85" t="s">
        <v>279</v>
      </c>
      <c r="B41" s="86">
        <v>30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/>
      <c r="AA41" s="90">
        <v>0</v>
      </c>
      <c r="AB41" s="90">
        <v>0</v>
      </c>
      <c r="AC41" s="90">
        <v>0</v>
      </c>
      <c r="AD41" s="90">
        <v>0</v>
      </c>
      <c r="AE41" s="90">
        <v>0</v>
      </c>
      <c r="AF41" s="90">
        <v>0</v>
      </c>
      <c r="AG41" s="90">
        <v>0</v>
      </c>
      <c r="AH41" s="90">
        <v>0</v>
      </c>
      <c r="AI41" s="92">
        <v>0</v>
      </c>
    </row>
    <row r="42" spans="1:35" ht="36">
      <c r="A42" s="85" t="s">
        <v>280</v>
      </c>
      <c r="B42" s="86">
        <v>31</v>
      </c>
      <c r="C42" s="90">
        <v>7</v>
      </c>
      <c r="D42" s="90">
        <v>6</v>
      </c>
      <c r="E42" s="90">
        <v>1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7</v>
      </c>
      <c r="Y42" s="90">
        <v>6</v>
      </c>
      <c r="Z42" s="91">
        <v>1</v>
      </c>
      <c r="AA42" s="90">
        <v>0</v>
      </c>
      <c r="AB42" s="90">
        <v>0</v>
      </c>
      <c r="AC42" s="90">
        <v>0</v>
      </c>
      <c r="AD42" s="90">
        <v>7</v>
      </c>
      <c r="AE42" s="90">
        <v>6</v>
      </c>
      <c r="AF42" s="90">
        <v>1</v>
      </c>
      <c r="AG42" s="90">
        <v>0</v>
      </c>
      <c r="AH42" s="90">
        <v>0</v>
      </c>
      <c r="AI42" s="92">
        <v>0</v>
      </c>
    </row>
    <row r="43" spans="1:35" ht="36">
      <c r="A43" s="85" t="s">
        <v>281</v>
      </c>
      <c r="B43" s="86">
        <v>32</v>
      </c>
      <c r="C43" s="90">
        <v>31</v>
      </c>
      <c r="D43" s="90">
        <v>29</v>
      </c>
      <c r="E43" s="90">
        <v>2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31</v>
      </c>
      <c r="P43" s="90">
        <v>29</v>
      </c>
      <c r="Q43" s="90">
        <v>2</v>
      </c>
      <c r="R43" s="90">
        <v>0</v>
      </c>
      <c r="S43" s="90">
        <v>0</v>
      </c>
      <c r="T43" s="90">
        <v>0</v>
      </c>
      <c r="U43" s="90">
        <v>31</v>
      </c>
      <c r="V43" s="90">
        <v>29</v>
      </c>
      <c r="W43" s="90">
        <v>2</v>
      </c>
      <c r="X43" s="90">
        <v>0</v>
      </c>
      <c r="Y43" s="90">
        <v>0</v>
      </c>
      <c r="Z43" s="91">
        <v>0</v>
      </c>
      <c r="AA43" s="90">
        <v>21</v>
      </c>
      <c r="AB43" s="90">
        <v>21</v>
      </c>
      <c r="AC43" s="90">
        <v>0</v>
      </c>
      <c r="AD43" s="90">
        <v>16</v>
      </c>
      <c r="AE43" s="90">
        <v>16</v>
      </c>
      <c r="AF43" s="90">
        <v>0</v>
      </c>
      <c r="AG43" s="90">
        <v>0</v>
      </c>
      <c r="AH43" s="90">
        <v>0</v>
      </c>
      <c r="AI43" s="92">
        <v>0</v>
      </c>
    </row>
    <row r="44" spans="1:35" ht="36">
      <c r="A44" s="85" t="s">
        <v>282</v>
      </c>
      <c r="B44" s="86">
        <v>33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90">
        <v>0</v>
      </c>
      <c r="AB44" s="90">
        <v>0</v>
      </c>
      <c r="AC44" s="90">
        <v>0</v>
      </c>
      <c r="AD44" s="90">
        <v>0</v>
      </c>
      <c r="AE44" s="90">
        <v>0</v>
      </c>
      <c r="AF44" s="90">
        <v>0</v>
      </c>
      <c r="AG44" s="90">
        <v>0</v>
      </c>
      <c r="AH44" s="90">
        <v>0</v>
      </c>
      <c r="AI44" s="92">
        <v>0</v>
      </c>
    </row>
    <row r="45" spans="1:35" ht="25.5" customHeight="1">
      <c r="A45" s="85" t="s">
        <v>283</v>
      </c>
      <c r="B45" s="86">
        <v>34</v>
      </c>
      <c r="C45" s="90">
        <v>55</v>
      </c>
      <c r="D45" s="90">
        <v>41</v>
      </c>
      <c r="E45" s="90">
        <v>14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55</v>
      </c>
      <c r="P45" s="90">
        <v>41</v>
      </c>
      <c r="Q45" s="90">
        <v>14</v>
      </c>
      <c r="R45" s="90">
        <v>0</v>
      </c>
      <c r="S45" s="90">
        <v>0</v>
      </c>
      <c r="T45" s="90">
        <v>0</v>
      </c>
      <c r="U45" s="90">
        <v>55</v>
      </c>
      <c r="V45" s="90">
        <v>41</v>
      </c>
      <c r="W45" s="90">
        <v>14</v>
      </c>
      <c r="X45" s="90">
        <v>0</v>
      </c>
      <c r="Y45" s="90">
        <v>0</v>
      </c>
      <c r="Z45" s="91">
        <v>0</v>
      </c>
      <c r="AA45" s="90">
        <v>12</v>
      </c>
      <c r="AB45" s="90">
        <v>9</v>
      </c>
      <c r="AC45" s="90">
        <v>3</v>
      </c>
      <c r="AD45" s="90">
        <v>0</v>
      </c>
      <c r="AE45" s="90">
        <v>0</v>
      </c>
      <c r="AF45" s="90">
        <v>0</v>
      </c>
      <c r="AG45" s="90">
        <v>10</v>
      </c>
      <c r="AH45" s="90">
        <v>7</v>
      </c>
      <c r="AI45" s="92">
        <v>3</v>
      </c>
    </row>
    <row r="46" spans="1:35" ht="25.5" customHeight="1">
      <c r="A46" s="85" t="s">
        <v>284</v>
      </c>
      <c r="B46" s="86">
        <v>35</v>
      </c>
      <c r="C46" s="90">
        <v>41</v>
      </c>
      <c r="D46" s="90">
        <v>6</v>
      </c>
      <c r="E46" s="90">
        <v>35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41</v>
      </c>
      <c r="P46" s="90">
        <v>6</v>
      </c>
      <c r="Q46" s="90">
        <v>35</v>
      </c>
      <c r="R46" s="90">
        <v>0</v>
      </c>
      <c r="S46" s="90">
        <v>0</v>
      </c>
      <c r="T46" s="90">
        <v>0</v>
      </c>
      <c r="U46" s="90">
        <v>41</v>
      </c>
      <c r="V46" s="90">
        <v>6</v>
      </c>
      <c r="W46" s="90">
        <v>35</v>
      </c>
      <c r="X46" s="90">
        <v>0</v>
      </c>
      <c r="Y46" s="90">
        <v>0</v>
      </c>
      <c r="Z46" s="91">
        <v>0</v>
      </c>
      <c r="AA46" s="90">
        <v>7</v>
      </c>
      <c r="AB46" s="90">
        <v>0</v>
      </c>
      <c r="AC46" s="90">
        <v>7</v>
      </c>
      <c r="AD46" s="90">
        <v>7</v>
      </c>
      <c r="AE46" s="90">
        <v>0</v>
      </c>
      <c r="AF46" s="90">
        <v>7</v>
      </c>
      <c r="AG46" s="90">
        <v>3</v>
      </c>
      <c r="AH46" s="90">
        <v>1</v>
      </c>
      <c r="AI46" s="92">
        <v>2</v>
      </c>
    </row>
    <row r="47" spans="1:35" ht="25.5" customHeight="1">
      <c r="A47" s="85" t="s">
        <v>285</v>
      </c>
      <c r="B47" s="86">
        <v>36</v>
      </c>
      <c r="C47" s="90">
        <v>194</v>
      </c>
      <c r="D47" s="90">
        <v>52</v>
      </c>
      <c r="E47" s="90">
        <v>142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194</v>
      </c>
      <c r="P47" s="90">
        <v>52</v>
      </c>
      <c r="Q47" s="90">
        <v>142</v>
      </c>
      <c r="R47" s="90">
        <v>0</v>
      </c>
      <c r="S47" s="90">
        <v>0</v>
      </c>
      <c r="T47" s="90">
        <v>0</v>
      </c>
      <c r="U47" s="90">
        <v>194</v>
      </c>
      <c r="V47" s="90">
        <v>52</v>
      </c>
      <c r="W47" s="90">
        <v>142</v>
      </c>
      <c r="X47" s="90">
        <v>0</v>
      </c>
      <c r="Y47" s="90">
        <v>0</v>
      </c>
      <c r="Z47" s="91">
        <v>0</v>
      </c>
      <c r="AA47" s="90">
        <v>68</v>
      </c>
      <c r="AB47" s="90">
        <v>15</v>
      </c>
      <c r="AC47" s="90">
        <v>53</v>
      </c>
      <c r="AD47" s="90">
        <v>32</v>
      </c>
      <c r="AE47" s="90">
        <v>11</v>
      </c>
      <c r="AF47" s="90">
        <v>21</v>
      </c>
      <c r="AG47" s="90">
        <v>5</v>
      </c>
      <c r="AH47" s="90">
        <v>2</v>
      </c>
      <c r="AI47" s="92">
        <v>3</v>
      </c>
    </row>
    <row r="48" spans="1:35" ht="25.5" customHeight="1">
      <c r="A48" s="93" t="s">
        <v>286</v>
      </c>
      <c r="B48" s="86">
        <v>37</v>
      </c>
      <c r="C48" s="90">
        <v>83</v>
      </c>
      <c r="D48" s="90">
        <v>34</v>
      </c>
      <c r="E48" s="90">
        <v>49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83</v>
      </c>
      <c r="P48" s="90">
        <v>34</v>
      </c>
      <c r="Q48" s="90">
        <v>49</v>
      </c>
      <c r="R48" s="90">
        <v>0</v>
      </c>
      <c r="S48" s="90">
        <v>0</v>
      </c>
      <c r="T48" s="90">
        <v>0</v>
      </c>
      <c r="U48" s="90">
        <v>83</v>
      </c>
      <c r="V48" s="90">
        <v>34</v>
      </c>
      <c r="W48" s="90">
        <v>49</v>
      </c>
      <c r="X48" s="90">
        <v>0</v>
      </c>
      <c r="Y48" s="90">
        <v>0</v>
      </c>
      <c r="Z48" s="91">
        <v>0</v>
      </c>
      <c r="AA48" s="90">
        <v>46</v>
      </c>
      <c r="AB48" s="90">
        <v>24</v>
      </c>
      <c r="AC48" s="90">
        <v>22</v>
      </c>
      <c r="AD48" s="90">
        <v>29</v>
      </c>
      <c r="AE48" s="90">
        <v>14</v>
      </c>
      <c r="AF48" s="90">
        <v>15</v>
      </c>
      <c r="AG48" s="90">
        <v>37</v>
      </c>
      <c r="AH48" s="90">
        <v>11</v>
      </c>
      <c r="AI48" s="92">
        <v>26</v>
      </c>
    </row>
    <row r="49" spans="1:35" ht="25.5" customHeight="1">
      <c r="A49" s="85" t="s">
        <v>287</v>
      </c>
      <c r="B49" s="86">
        <v>38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2">
        <v>0</v>
      </c>
    </row>
    <row r="50" spans="1:35" ht="72">
      <c r="A50" s="85" t="s">
        <v>288</v>
      </c>
      <c r="B50" s="86">
        <v>39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1"/>
      <c r="AA50" s="90">
        <v>0</v>
      </c>
      <c r="AB50" s="90">
        <v>0</v>
      </c>
      <c r="AC50" s="90">
        <v>0</v>
      </c>
      <c r="AD50" s="90">
        <v>0</v>
      </c>
      <c r="AE50" s="90">
        <v>0</v>
      </c>
      <c r="AF50" s="90">
        <v>0</v>
      </c>
      <c r="AG50" s="90">
        <v>0</v>
      </c>
      <c r="AH50" s="90">
        <v>0</v>
      </c>
      <c r="AI50" s="92">
        <v>0</v>
      </c>
    </row>
    <row r="51" spans="1:35" ht="24.75" customHeight="1">
      <c r="A51" s="85" t="s">
        <v>289</v>
      </c>
      <c r="B51" s="86">
        <v>40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1"/>
      <c r="AA51" s="90">
        <v>0</v>
      </c>
      <c r="AB51" s="90">
        <v>0</v>
      </c>
      <c r="AC51" s="90">
        <v>0</v>
      </c>
      <c r="AD51" s="90">
        <v>0</v>
      </c>
      <c r="AE51" s="90">
        <v>0</v>
      </c>
      <c r="AF51" s="90">
        <v>0</v>
      </c>
      <c r="AG51" s="90">
        <v>0</v>
      </c>
      <c r="AH51" s="90">
        <v>0</v>
      </c>
      <c r="AI51" s="92">
        <v>0</v>
      </c>
    </row>
    <row r="52" spans="1:35" ht="24.75" customHeight="1">
      <c r="A52" s="85" t="s">
        <v>290</v>
      </c>
      <c r="B52" s="86">
        <v>41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90">
        <v>0</v>
      </c>
      <c r="AB52" s="90">
        <v>0</v>
      </c>
      <c r="AC52" s="90">
        <v>0</v>
      </c>
      <c r="AD52" s="90">
        <v>0</v>
      </c>
      <c r="AE52" s="90">
        <v>0</v>
      </c>
      <c r="AF52" s="90">
        <v>0</v>
      </c>
      <c r="AG52" s="90">
        <v>0</v>
      </c>
      <c r="AH52" s="90">
        <v>0</v>
      </c>
      <c r="AI52" s="92">
        <v>0</v>
      </c>
    </row>
    <row r="53" spans="1:35" ht="24.75" customHeight="1">
      <c r="A53" s="85" t="s">
        <v>291</v>
      </c>
      <c r="B53" s="86">
        <v>42</v>
      </c>
      <c r="C53" s="90">
        <v>75</v>
      </c>
      <c r="D53" s="90">
        <v>33</v>
      </c>
      <c r="E53" s="90">
        <v>42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75</v>
      </c>
      <c r="P53" s="90">
        <v>33</v>
      </c>
      <c r="Q53" s="90">
        <v>42</v>
      </c>
      <c r="R53" s="90">
        <v>0</v>
      </c>
      <c r="S53" s="90">
        <v>0</v>
      </c>
      <c r="T53" s="90">
        <v>0</v>
      </c>
      <c r="U53" s="90">
        <v>75</v>
      </c>
      <c r="V53" s="90">
        <v>33</v>
      </c>
      <c r="W53" s="90">
        <v>42</v>
      </c>
      <c r="X53" s="90">
        <v>0</v>
      </c>
      <c r="Y53" s="90">
        <v>0</v>
      </c>
      <c r="Z53" s="91">
        <v>0</v>
      </c>
      <c r="AA53" s="90">
        <v>23</v>
      </c>
      <c r="AB53" s="90">
        <v>7</v>
      </c>
      <c r="AC53" s="90">
        <v>16</v>
      </c>
      <c r="AD53" s="90">
        <v>15</v>
      </c>
      <c r="AE53" s="90">
        <v>7</v>
      </c>
      <c r="AF53" s="90">
        <v>8</v>
      </c>
      <c r="AG53" s="90">
        <v>0</v>
      </c>
      <c r="AH53" s="90">
        <v>0</v>
      </c>
      <c r="AI53" s="92">
        <v>0</v>
      </c>
    </row>
    <row r="54" spans="1:35" ht="36">
      <c r="A54" s="85" t="s">
        <v>292</v>
      </c>
      <c r="B54" s="86">
        <v>43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1"/>
      <c r="AA54" s="90">
        <v>0</v>
      </c>
      <c r="AB54" s="90">
        <v>0</v>
      </c>
      <c r="AC54" s="90">
        <v>0</v>
      </c>
      <c r="AD54" s="90">
        <v>0</v>
      </c>
      <c r="AE54" s="90">
        <v>0</v>
      </c>
      <c r="AF54" s="90">
        <v>0</v>
      </c>
      <c r="AG54" s="90">
        <v>0</v>
      </c>
      <c r="AH54" s="90">
        <v>0</v>
      </c>
      <c r="AI54" s="92">
        <v>0</v>
      </c>
    </row>
    <row r="55" spans="1:35" ht="26.25" customHeight="1">
      <c r="A55" s="85" t="s">
        <v>293</v>
      </c>
      <c r="B55" s="86">
        <v>44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1"/>
      <c r="AA55" s="90">
        <v>0</v>
      </c>
      <c r="AB55" s="90">
        <v>0</v>
      </c>
      <c r="AC55" s="90">
        <v>0</v>
      </c>
      <c r="AD55" s="90">
        <v>0</v>
      </c>
      <c r="AE55" s="90">
        <v>0</v>
      </c>
      <c r="AF55" s="90">
        <v>0</v>
      </c>
      <c r="AG55" s="90">
        <v>0</v>
      </c>
      <c r="AH55" s="90">
        <v>0</v>
      </c>
      <c r="AI55" s="92">
        <v>0</v>
      </c>
    </row>
    <row r="56" spans="1:35" ht="26.25" customHeight="1">
      <c r="A56" s="85" t="s">
        <v>294</v>
      </c>
      <c r="B56" s="86">
        <v>45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1"/>
      <c r="AA56" s="90">
        <v>0</v>
      </c>
      <c r="AB56" s="90">
        <v>0</v>
      </c>
      <c r="AC56" s="90">
        <v>0</v>
      </c>
      <c r="AD56" s="90">
        <v>0</v>
      </c>
      <c r="AE56" s="90">
        <v>0</v>
      </c>
      <c r="AF56" s="90">
        <v>0</v>
      </c>
      <c r="AG56" s="90">
        <v>0</v>
      </c>
      <c r="AH56" s="90">
        <v>0</v>
      </c>
      <c r="AI56" s="92">
        <v>0</v>
      </c>
    </row>
    <row r="57" spans="1:35" ht="36">
      <c r="A57" s="85" t="s">
        <v>295</v>
      </c>
      <c r="B57" s="86">
        <v>46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1"/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90">
        <v>0</v>
      </c>
      <c r="AG57" s="90">
        <v>0</v>
      </c>
      <c r="AH57" s="90">
        <v>0</v>
      </c>
      <c r="AI57" s="92">
        <v>0</v>
      </c>
    </row>
    <row r="58" spans="1:35" ht="54">
      <c r="A58" s="85" t="s">
        <v>296</v>
      </c>
      <c r="B58" s="86">
        <v>47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1"/>
      <c r="AA58" s="90">
        <v>0</v>
      </c>
      <c r="AB58" s="90">
        <v>0</v>
      </c>
      <c r="AC58" s="90">
        <v>0</v>
      </c>
      <c r="AD58" s="90">
        <v>0</v>
      </c>
      <c r="AE58" s="90">
        <v>0</v>
      </c>
      <c r="AF58" s="90">
        <v>0</v>
      </c>
      <c r="AG58" s="90">
        <v>0</v>
      </c>
      <c r="AH58" s="90">
        <v>0</v>
      </c>
      <c r="AI58" s="92">
        <v>0</v>
      </c>
    </row>
    <row r="59" spans="1:35" ht="72">
      <c r="A59" s="85" t="s">
        <v>297</v>
      </c>
      <c r="B59" s="86">
        <v>48</v>
      </c>
      <c r="C59" s="90">
        <v>20</v>
      </c>
      <c r="D59" s="90">
        <v>2</v>
      </c>
      <c r="E59" s="90">
        <v>18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20</v>
      </c>
      <c r="P59" s="90">
        <v>2</v>
      </c>
      <c r="Q59" s="90">
        <v>18</v>
      </c>
      <c r="R59" s="90">
        <v>20</v>
      </c>
      <c r="S59" s="90">
        <v>2</v>
      </c>
      <c r="T59" s="90">
        <v>18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1">
        <v>0</v>
      </c>
      <c r="AA59" s="90">
        <v>5</v>
      </c>
      <c r="AB59" s="90">
        <v>0</v>
      </c>
      <c r="AC59" s="90">
        <v>5</v>
      </c>
      <c r="AD59" s="90">
        <v>0</v>
      </c>
      <c r="AE59" s="90">
        <v>0</v>
      </c>
      <c r="AF59" s="90">
        <v>0</v>
      </c>
      <c r="AG59" s="90">
        <v>2</v>
      </c>
      <c r="AH59" s="90">
        <v>0</v>
      </c>
      <c r="AI59" s="92">
        <v>2</v>
      </c>
    </row>
    <row r="60" spans="1:35" s="64" customFormat="1" ht="54">
      <c r="A60" s="80" t="s">
        <v>298</v>
      </c>
      <c r="B60" s="94">
        <v>49</v>
      </c>
      <c r="C60" s="95">
        <f>SUM(C61:C85)</f>
        <v>5157</v>
      </c>
      <c r="D60" s="95">
        <f t="shared" ref="D60:W60" si="14">SUM(D61:D85)</f>
        <v>3386</v>
      </c>
      <c r="E60" s="95">
        <f t="shared" si="14"/>
        <v>1771</v>
      </c>
      <c r="F60" s="95">
        <f t="shared" si="14"/>
        <v>179</v>
      </c>
      <c r="G60" s="95">
        <f t="shared" si="14"/>
        <v>104</v>
      </c>
      <c r="H60" s="95">
        <f t="shared" si="14"/>
        <v>75</v>
      </c>
      <c r="I60" s="95">
        <f t="shared" si="14"/>
        <v>178</v>
      </c>
      <c r="J60" s="95">
        <f t="shared" si="14"/>
        <v>104</v>
      </c>
      <c r="K60" s="95">
        <f t="shared" si="14"/>
        <v>74</v>
      </c>
      <c r="L60" s="95">
        <f t="shared" si="14"/>
        <v>1</v>
      </c>
      <c r="M60" s="95">
        <f t="shared" si="14"/>
        <v>0</v>
      </c>
      <c r="N60" s="95">
        <f t="shared" si="14"/>
        <v>1</v>
      </c>
      <c r="O60" s="95">
        <f t="shared" si="14"/>
        <v>4460</v>
      </c>
      <c r="P60" s="95">
        <f t="shared" si="14"/>
        <v>2985</v>
      </c>
      <c r="Q60" s="95">
        <f t="shared" si="14"/>
        <v>1475</v>
      </c>
      <c r="R60" s="95">
        <f t="shared" si="14"/>
        <v>35</v>
      </c>
      <c r="S60" s="95">
        <f t="shared" si="14"/>
        <v>14</v>
      </c>
      <c r="T60" s="95">
        <f t="shared" si="14"/>
        <v>21</v>
      </c>
      <c r="U60" s="95">
        <f t="shared" si="14"/>
        <v>4425</v>
      </c>
      <c r="V60" s="95">
        <f t="shared" si="14"/>
        <v>2971</v>
      </c>
      <c r="W60" s="95">
        <f t="shared" si="14"/>
        <v>1454</v>
      </c>
      <c r="X60" s="95">
        <f t="shared" ref="X60:AI60" si="15">SUM(X61:X85)</f>
        <v>518</v>
      </c>
      <c r="Y60" s="95">
        <f t="shared" si="15"/>
        <v>297</v>
      </c>
      <c r="Z60" s="96">
        <f t="shared" si="15"/>
        <v>221</v>
      </c>
      <c r="AA60" s="96">
        <f t="shared" si="15"/>
        <v>1306</v>
      </c>
      <c r="AB60" s="96">
        <f t="shared" si="15"/>
        <v>859</v>
      </c>
      <c r="AC60" s="96">
        <f t="shared" si="15"/>
        <v>447</v>
      </c>
      <c r="AD60" s="96">
        <f t="shared" si="15"/>
        <v>755</v>
      </c>
      <c r="AE60" s="96">
        <f t="shared" si="15"/>
        <v>477</v>
      </c>
      <c r="AF60" s="96">
        <f t="shared" si="15"/>
        <v>278</v>
      </c>
      <c r="AG60" s="96">
        <f t="shared" si="15"/>
        <v>834</v>
      </c>
      <c r="AH60" s="96">
        <f t="shared" si="15"/>
        <v>524</v>
      </c>
      <c r="AI60" s="97">
        <f t="shared" si="15"/>
        <v>310</v>
      </c>
    </row>
    <row r="61" spans="1:35" ht="36">
      <c r="A61" s="85" t="s">
        <v>299</v>
      </c>
      <c r="B61" s="86">
        <v>50</v>
      </c>
      <c r="C61" s="90">
        <v>587</v>
      </c>
      <c r="D61" s="90">
        <v>521</v>
      </c>
      <c r="E61" s="90">
        <v>66</v>
      </c>
      <c r="F61" s="90">
        <v>55</v>
      </c>
      <c r="G61" s="90">
        <v>46</v>
      </c>
      <c r="H61" s="90">
        <v>9</v>
      </c>
      <c r="I61" s="90">
        <v>55</v>
      </c>
      <c r="J61" s="90">
        <v>46</v>
      </c>
      <c r="K61" s="90">
        <v>9</v>
      </c>
      <c r="L61" s="90">
        <v>0</v>
      </c>
      <c r="M61" s="90">
        <v>0</v>
      </c>
      <c r="N61" s="90">
        <v>0</v>
      </c>
      <c r="O61" s="90">
        <v>483</v>
      </c>
      <c r="P61" s="90">
        <v>432</v>
      </c>
      <c r="Q61" s="90">
        <v>51</v>
      </c>
      <c r="R61" s="90">
        <v>0</v>
      </c>
      <c r="S61" s="90">
        <v>0</v>
      </c>
      <c r="T61" s="90">
        <v>0</v>
      </c>
      <c r="U61" s="90">
        <v>483</v>
      </c>
      <c r="V61" s="90">
        <v>432</v>
      </c>
      <c r="W61" s="90">
        <v>51</v>
      </c>
      <c r="X61" s="90">
        <v>49</v>
      </c>
      <c r="Y61" s="90">
        <v>43</v>
      </c>
      <c r="Z61" s="91">
        <v>6</v>
      </c>
      <c r="AA61" s="90">
        <v>147</v>
      </c>
      <c r="AB61" s="90">
        <v>124</v>
      </c>
      <c r="AC61" s="90">
        <v>23</v>
      </c>
      <c r="AD61" s="90">
        <v>72</v>
      </c>
      <c r="AE61" s="90">
        <v>57</v>
      </c>
      <c r="AF61" s="90">
        <v>15</v>
      </c>
      <c r="AG61" s="90">
        <v>81</v>
      </c>
      <c r="AH61" s="90">
        <v>66</v>
      </c>
      <c r="AI61" s="92">
        <v>15</v>
      </c>
    </row>
    <row r="62" spans="1:35" ht="54">
      <c r="A62" s="85" t="s">
        <v>300</v>
      </c>
      <c r="B62" s="86">
        <v>51</v>
      </c>
      <c r="C62" s="90">
        <v>243</v>
      </c>
      <c r="D62" s="90">
        <v>140</v>
      </c>
      <c r="E62" s="90">
        <v>103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243</v>
      </c>
      <c r="P62" s="90">
        <v>140</v>
      </c>
      <c r="Q62" s="90">
        <v>103</v>
      </c>
      <c r="R62" s="90">
        <v>0</v>
      </c>
      <c r="S62" s="90">
        <v>0</v>
      </c>
      <c r="T62" s="90">
        <v>0</v>
      </c>
      <c r="U62" s="90">
        <v>243</v>
      </c>
      <c r="V62" s="90">
        <v>140</v>
      </c>
      <c r="W62" s="90">
        <v>103</v>
      </c>
      <c r="X62" s="90">
        <v>0</v>
      </c>
      <c r="Y62" s="90">
        <v>0</v>
      </c>
      <c r="Z62" s="91">
        <v>0</v>
      </c>
      <c r="AA62" s="90">
        <v>89</v>
      </c>
      <c r="AB62" s="90">
        <v>56</v>
      </c>
      <c r="AC62" s="90">
        <v>33</v>
      </c>
      <c r="AD62" s="90">
        <v>50</v>
      </c>
      <c r="AE62" s="90">
        <v>32</v>
      </c>
      <c r="AF62" s="90">
        <v>18</v>
      </c>
      <c r="AG62" s="90">
        <v>104</v>
      </c>
      <c r="AH62" s="90">
        <v>54</v>
      </c>
      <c r="AI62" s="92">
        <v>50</v>
      </c>
    </row>
    <row r="63" spans="1:35" ht="54">
      <c r="A63" s="85" t="s">
        <v>301</v>
      </c>
      <c r="B63" s="86">
        <v>52</v>
      </c>
      <c r="C63" s="90">
        <v>93</v>
      </c>
      <c r="D63" s="90">
        <v>80</v>
      </c>
      <c r="E63" s="90">
        <v>13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90">
        <v>93</v>
      </c>
      <c r="P63" s="90">
        <v>80</v>
      </c>
      <c r="Q63" s="90">
        <v>13</v>
      </c>
      <c r="R63" s="90">
        <v>0</v>
      </c>
      <c r="S63" s="90">
        <v>0</v>
      </c>
      <c r="T63" s="90">
        <v>0</v>
      </c>
      <c r="U63" s="90">
        <v>93</v>
      </c>
      <c r="V63" s="90">
        <v>80</v>
      </c>
      <c r="W63" s="90">
        <v>13</v>
      </c>
      <c r="X63" s="90">
        <v>0</v>
      </c>
      <c r="Y63" s="90">
        <v>0</v>
      </c>
      <c r="Z63" s="91">
        <v>0</v>
      </c>
      <c r="AA63" s="90">
        <v>7</v>
      </c>
      <c r="AB63" s="90">
        <v>7</v>
      </c>
      <c r="AC63" s="90">
        <v>0</v>
      </c>
      <c r="AD63" s="90">
        <v>5</v>
      </c>
      <c r="AE63" s="90">
        <v>5</v>
      </c>
      <c r="AF63" s="90">
        <v>0</v>
      </c>
      <c r="AG63" s="90">
        <v>17</v>
      </c>
      <c r="AH63" s="90">
        <v>13</v>
      </c>
      <c r="AI63" s="92">
        <v>4</v>
      </c>
    </row>
    <row r="64" spans="1:35" ht="54">
      <c r="A64" s="85" t="s">
        <v>302</v>
      </c>
      <c r="B64" s="86">
        <v>53</v>
      </c>
      <c r="C64" s="90">
        <v>204</v>
      </c>
      <c r="D64" s="90">
        <v>151</v>
      </c>
      <c r="E64" s="90">
        <v>53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191</v>
      </c>
      <c r="P64" s="90">
        <v>138</v>
      </c>
      <c r="Q64" s="90">
        <v>53</v>
      </c>
      <c r="R64" s="90">
        <v>0</v>
      </c>
      <c r="S64" s="90">
        <v>0</v>
      </c>
      <c r="T64" s="90">
        <v>0</v>
      </c>
      <c r="U64" s="90">
        <v>191</v>
      </c>
      <c r="V64" s="90">
        <v>138</v>
      </c>
      <c r="W64" s="90">
        <v>53</v>
      </c>
      <c r="X64" s="90">
        <v>13</v>
      </c>
      <c r="Y64" s="90">
        <v>13</v>
      </c>
      <c r="Z64" s="91">
        <v>0</v>
      </c>
      <c r="AA64" s="90">
        <v>54</v>
      </c>
      <c r="AB64" s="90">
        <v>48</v>
      </c>
      <c r="AC64" s="90">
        <v>6</v>
      </c>
      <c r="AD64" s="90">
        <v>28</v>
      </c>
      <c r="AE64" s="90">
        <v>28</v>
      </c>
      <c r="AF64" s="90">
        <v>0</v>
      </c>
      <c r="AG64" s="90">
        <v>91</v>
      </c>
      <c r="AH64" s="90">
        <v>56</v>
      </c>
      <c r="AI64" s="92">
        <v>35</v>
      </c>
    </row>
    <row r="65" spans="1:35" ht="54">
      <c r="A65" s="85" t="s">
        <v>303</v>
      </c>
      <c r="B65" s="86">
        <v>54</v>
      </c>
      <c r="C65" s="90">
        <v>152</v>
      </c>
      <c r="D65" s="90">
        <v>84</v>
      </c>
      <c r="E65" s="90">
        <v>68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152</v>
      </c>
      <c r="P65" s="90">
        <v>84</v>
      </c>
      <c r="Q65" s="90">
        <v>68</v>
      </c>
      <c r="R65" s="90">
        <v>0</v>
      </c>
      <c r="S65" s="90">
        <v>0</v>
      </c>
      <c r="T65" s="90">
        <v>0</v>
      </c>
      <c r="U65" s="90">
        <v>152</v>
      </c>
      <c r="V65" s="90">
        <v>84</v>
      </c>
      <c r="W65" s="90">
        <v>68</v>
      </c>
      <c r="X65" s="90">
        <v>0</v>
      </c>
      <c r="Y65" s="90">
        <v>0</v>
      </c>
      <c r="Z65" s="91">
        <v>0</v>
      </c>
      <c r="AA65" s="90">
        <v>49</v>
      </c>
      <c r="AB65" s="90">
        <v>28</v>
      </c>
      <c r="AC65" s="90">
        <v>21</v>
      </c>
      <c r="AD65" s="90">
        <v>39</v>
      </c>
      <c r="AE65" s="90">
        <v>25</v>
      </c>
      <c r="AF65" s="90">
        <v>14</v>
      </c>
      <c r="AG65" s="90">
        <v>35</v>
      </c>
      <c r="AH65" s="90">
        <v>18</v>
      </c>
      <c r="AI65" s="92">
        <v>17</v>
      </c>
    </row>
    <row r="66" spans="1:35" ht="72">
      <c r="A66" s="85" t="s">
        <v>304</v>
      </c>
      <c r="B66" s="86">
        <v>55</v>
      </c>
      <c r="C66" s="90">
        <v>147</v>
      </c>
      <c r="D66" s="90">
        <v>132</v>
      </c>
      <c r="E66" s="90">
        <v>15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147</v>
      </c>
      <c r="P66" s="90">
        <v>132</v>
      </c>
      <c r="Q66" s="90">
        <v>15</v>
      </c>
      <c r="R66" s="90">
        <v>0</v>
      </c>
      <c r="S66" s="90">
        <v>0</v>
      </c>
      <c r="T66" s="90">
        <v>0</v>
      </c>
      <c r="U66" s="90">
        <v>147</v>
      </c>
      <c r="V66" s="90">
        <v>132</v>
      </c>
      <c r="W66" s="90">
        <v>15</v>
      </c>
      <c r="X66" s="90">
        <v>0</v>
      </c>
      <c r="Y66" s="90">
        <v>0</v>
      </c>
      <c r="Z66" s="91">
        <v>0</v>
      </c>
      <c r="AA66" s="90">
        <v>16</v>
      </c>
      <c r="AB66" s="90">
        <v>16</v>
      </c>
      <c r="AC66" s="90">
        <v>0</v>
      </c>
      <c r="AD66" s="90">
        <v>16</v>
      </c>
      <c r="AE66" s="90">
        <v>16</v>
      </c>
      <c r="AF66" s="90">
        <v>0</v>
      </c>
      <c r="AG66" s="90">
        <v>51</v>
      </c>
      <c r="AH66" s="90">
        <v>41</v>
      </c>
      <c r="AI66" s="92">
        <v>10</v>
      </c>
    </row>
    <row r="67" spans="1:35" ht="54">
      <c r="A67" s="85" t="s">
        <v>305</v>
      </c>
      <c r="B67" s="86">
        <v>56</v>
      </c>
      <c r="C67" s="90">
        <v>163</v>
      </c>
      <c r="D67" s="90">
        <v>110</v>
      </c>
      <c r="E67" s="90">
        <v>53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0</v>
      </c>
      <c r="M67" s="90">
        <v>0</v>
      </c>
      <c r="N67" s="90">
        <v>0</v>
      </c>
      <c r="O67" s="90">
        <v>163</v>
      </c>
      <c r="P67" s="90">
        <v>110</v>
      </c>
      <c r="Q67" s="90">
        <v>53</v>
      </c>
      <c r="R67" s="90">
        <v>0</v>
      </c>
      <c r="S67" s="90">
        <v>0</v>
      </c>
      <c r="T67" s="90">
        <v>0</v>
      </c>
      <c r="U67" s="90">
        <v>163</v>
      </c>
      <c r="V67" s="90">
        <v>110</v>
      </c>
      <c r="W67" s="90">
        <v>53</v>
      </c>
      <c r="X67" s="90">
        <v>0</v>
      </c>
      <c r="Y67" s="90">
        <v>0</v>
      </c>
      <c r="Z67" s="91">
        <v>0</v>
      </c>
      <c r="AA67" s="90">
        <v>11</v>
      </c>
      <c r="AB67" s="90">
        <v>8</v>
      </c>
      <c r="AC67" s="90">
        <v>3</v>
      </c>
      <c r="AD67" s="90">
        <v>10</v>
      </c>
      <c r="AE67" s="90">
        <v>8</v>
      </c>
      <c r="AF67" s="90">
        <v>2</v>
      </c>
      <c r="AG67" s="90">
        <v>15</v>
      </c>
      <c r="AH67" s="90">
        <v>13</v>
      </c>
      <c r="AI67" s="92">
        <v>2</v>
      </c>
    </row>
    <row r="68" spans="1:35" ht="36">
      <c r="A68" s="85" t="s">
        <v>306</v>
      </c>
      <c r="B68" s="86">
        <v>57</v>
      </c>
      <c r="C68" s="90">
        <v>195</v>
      </c>
      <c r="D68" s="90">
        <v>147</v>
      </c>
      <c r="E68" s="90">
        <v>48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195</v>
      </c>
      <c r="P68" s="90">
        <v>147</v>
      </c>
      <c r="Q68" s="90">
        <v>48</v>
      </c>
      <c r="R68" s="90">
        <v>0</v>
      </c>
      <c r="S68" s="90">
        <v>0</v>
      </c>
      <c r="T68" s="90">
        <v>0</v>
      </c>
      <c r="U68" s="90">
        <v>195</v>
      </c>
      <c r="V68" s="90">
        <v>147</v>
      </c>
      <c r="W68" s="90">
        <v>48</v>
      </c>
      <c r="X68" s="90">
        <v>0</v>
      </c>
      <c r="Y68" s="90">
        <v>0</v>
      </c>
      <c r="Z68" s="91">
        <v>0</v>
      </c>
      <c r="AA68" s="90">
        <v>35</v>
      </c>
      <c r="AB68" s="90">
        <v>26</v>
      </c>
      <c r="AC68" s="90">
        <v>9</v>
      </c>
      <c r="AD68" s="90">
        <v>31</v>
      </c>
      <c r="AE68" s="90">
        <v>22</v>
      </c>
      <c r="AF68" s="90">
        <v>9</v>
      </c>
      <c r="AG68" s="90">
        <v>21</v>
      </c>
      <c r="AH68" s="90">
        <v>15</v>
      </c>
      <c r="AI68" s="92">
        <v>6</v>
      </c>
    </row>
    <row r="69" spans="1:35" ht="36">
      <c r="A69" s="85" t="s">
        <v>307</v>
      </c>
      <c r="B69" s="86">
        <v>58</v>
      </c>
      <c r="C69" s="90">
        <v>128</v>
      </c>
      <c r="D69" s="90">
        <v>93</v>
      </c>
      <c r="E69" s="90">
        <v>35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101</v>
      </c>
      <c r="P69" s="90">
        <v>66</v>
      </c>
      <c r="Q69" s="90">
        <v>35</v>
      </c>
      <c r="R69" s="90">
        <v>0</v>
      </c>
      <c r="S69" s="90">
        <v>0</v>
      </c>
      <c r="T69" s="90">
        <v>0</v>
      </c>
      <c r="U69" s="90">
        <v>101</v>
      </c>
      <c r="V69" s="90">
        <v>66</v>
      </c>
      <c r="W69" s="90">
        <v>35</v>
      </c>
      <c r="X69" s="90">
        <v>27</v>
      </c>
      <c r="Y69" s="90">
        <v>27</v>
      </c>
      <c r="Z69" s="91">
        <v>0</v>
      </c>
      <c r="AA69" s="90">
        <v>54</v>
      </c>
      <c r="AB69" s="90">
        <v>42</v>
      </c>
      <c r="AC69" s="90">
        <v>12</v>
      </c>
      <c r="AD69" s="90">
        <v>16</v>
      </c>
      <c r="AE69" s="90">
        <v>6</v>
      </c>
      <c r="AF69" s="90">
        <v>10</v>
      </c>
      <c r="AG69" s="90">
        <v>8</v>
      </c>
      <c r="AH69" s="90">
        <v>8</v>
      </c>
      <c r="AI69" s="92">
        <v>0</v>
      </c>
    </row>
    <row r="70" spans="1:35" ht="36">
      <c r="A70" s="85" t="s">
        <v>308</v>
      </c>
      <c r="B70" s="86">
        <v>59</v>
      </c>
      <c r="C70" s="90">
        <v>112</v>
      </c>
      <c r="D70" s="90">
        <v>74</v>
      </c>
      <c r="E70" s="90">
        <v>38</v>
      </c>
      <c r="F70" s="90">
        <v>8</v>
      </c>
      <c r="G70" s="90">
        <v>3</v>
      </c>
      <c r="H70" s="90">
        <v>5</v>
      </c>
      <c r="I70" s="90">
        <v>8</v>
      </c>
      <c r="J70" s="90">
        <v>3</v>
      </c>
      <c r="K70" s="90">
        <v>5</v>
      </c>
      <c r="L70" s="90">
        <v>0</v>
      </c>
      <c r="M70" s="90">
        <v>0</v>
      </c>
      <c r="N70" s="90">
        <v>0</v>
      </c>
      <c r="O70" s="90">
        <v>104</v>
      </c>
      <c r="P70" s="90">
        <v>71</v>
      </c>
      <c r="Q70" s="90">
        <v>33</v>
      </c>
      <c r="R70" s="90">
        <v>0</v>
      </c>
      <c r="S70" s="90">
        <v>0</v>
      </c>
      <c r="T70" s="90">
        <v>0</v>
      </c>
      <c r="U70" s="90">
        <v>104</v>
      </c>
      <c r="V70" s="90">
        <v>71</v>
      </c>
      <c r="W70" s="90">
        <v>33</v>
      </c>
      <c r="X70" s="90">
        <v>0</v>
      </c>
      <c r="Y70" s="90">
        <v>0</v>
      </c>
      <c r="Z70" s="91">
        <v>0</v>
      </c>
      <c r="AA70" s="90">
        <v>22</v>
      </c>
      <c r="AB70" s="90">
        <v>12</v>
      </c>
      <c r="AC70" s="90">
        <v>10</v>
      </c>
      <c r="AD70" s="90">
        <v>19</v>
      </c>
      <c r="AE70" s="90">
        <v>10</v>
      </c>
      <c r="AF70" s="90">
        <v>9</v>
      </c>
      <c r="AG70" s="90">
        <v>15</v>
      </c>
      <c r="AH70" s="90">
        <v>9</v>
      </c>
      <c r="AI70" s="92">
        <v>6</v>
      </c>
    </row>
    <row r="71" spans="1:35" ht="54">
      <c r="A71" s="85" t="s">
        <v>309</v>
      </c>
      <c r="B71" s="86">
        <v>60</v>
      </c>
      <c r="C71" s="90">
        <v>463</v>
      </c>
      <c r="D71" s="90">
        <v>296</v>
      </c>
      <c r="E71" s="90">
        <v>167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463</v>
      </c>
      <c r="P71" s="90">
        <v>296</v>
      </c>
      <c r="Q71" s="90">
        <v>167</v>
      </c>
      <c r="R71" s="90">
        <v>0</v>
      </c>
      <c r="S71" s="90">
        <v>0</v>
      </c>
      <c r="T71" s="90">
        <v>0</v>
      </c>
      <c r="U71" s="90">
        <v>463</v>
      </c>
      <c r="V71" s="90">
        <v>296</v>
      </c>
      <c r="W71" s="90">
        <v>167</v>
      </c>
      <c r="X71" s="90">
        <v>0</v>
      </c>
      <c r="Y71" s="90">
        <v>0</v>
      </c>
      <c r="Z71" s="91">
        <v>0</v>
      </c>
      <c r="AA71" s="90">
        <v>119</v>
      </c>
      <c r="AB71" s="90">
        <v>74</v>
      </c>
      <c r="AC71" s="90">
        <v>45</v>
      </c>
      <c r="AD71" s="90">
        <v>36</v>
      </c>
      <c r="AE71" s="90">
        <v>22</v>
      </c>
      <c r="AF71" s="90">
        <v>14</v>
      </c>
      <c r="AG71" s="90">
        <v>82</v>
      </c>
      <c r="AH71" s="90">
        <v>52</v>
      </c>
      <c r="AI71" s="92">
        <v>30</v>
      </c>
    </row>
    <row r="72" spans="1:35" ht="36">
      <c r="A72" s="85" t="s">
        <v>310</v>
      </c>
      <c r="B72" s="86">
        <v>61</v>
      </c>
      <c r="C72" s="90">
        <v>253</v>
      </c>
      <c r="D72" s="90">
        <v>183</v>
      </c>
      <c r="E72" s="90">
        <v>70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253</v>
      </c>
      <c r="P72" s="90">
        <v>183</v>
      </c>
      <c r="Q72" s="90">
        <v>70</v>
      </c>
      <c r="R72" s="90">
        <v>0</v>
      </c>
      <c r="S72" s="90">
        <v>0</v>
      </c>
      <c r="T72" s="90">
        <v>0</v>
      </c>
      <c r="U72" s="90">
        <v>253</v>
      </c>
      <c r="V72" s="90">
        <v>183</v>
      </c>
      <c r="W72" s="90">
        <v>70</v>
      </c>
      <c r="X72" s="90">
        <v>0</v>
      </c>
      <c r="Y72" s="90">
        <v>0</v>
      </c>
      <c r="Z72" s="91">
        <v>0</v>
      </c>
      <c r="AA72" s="90">
        <v>69</v>
      </c>
      <c r="AB72" s="90">
        <v>36</v>
      </c>
      <c r="AC72" s="90">
        <v>33</v>
      </c>
      <c r="AD72" s="90">
        <v>60</v>
      </c>
      <c r="AE72" s="90">
        <v>33</v>
      </c>
      <c r="AF72" s="90">
        <v>27</v>
      </c>
      <c r="AG72" s="90">
        <v>20</v>
      </c>
      <c r="AH72" s="90">
        <v>17</v>
      </c>
      <c r="AI72" s="92">
        <v>3</v>
      </c>
    </row>
    <row r="73" spans="1:35" ht="54">
      <c r="A73" s="85" t="s">
        <v>311</v>
      </c>
      <c r="B73" s="86">
        <v>62</v>
      </c>
      <c r="C73" s="90">
        <v>179</v>
      </c>
      <c r="D73" s="90">
        <v>102</v>
      </c>
      <c r="E73" s="90">
        <v>77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0</v>
      </c>
      <c r="M73" s="90">
        <v>0</v>
      </c>
      <c r="N73" s="90">
        <v>0</v>
      </c>
      <c r="O73" s="90">
        <v>179</v>
      </c>
      <c r="P73" s="90">
        <v>102</v>
      </c>
      <c r="Q73" s="90">
        <v>77</v>
      </c>
      <c r="R73" s="90">
        <v>0</v>
      </c>
      <c r="S73" s="90">
        <v>0</v>
      </c>
      <c r="T73" s="90">
        <v>0</v>
      </c>
      <c r="U73" s="90">
        <v>179</v>
      </c>
      <c r="V73" s="90">
        <v>102</v>
      </c>
      <c r="W73" s="90">
        <v>77</v>
      </c>
      <c r="X73" s="90">
        <v>0</v>
      </c>
      <c r="Y73" s="90">
        <v>0</v>
      </c>
      <c r="Z73" s="91">
        <v>0</v>
      </c>
      <c r="AA73" s="90">
        <v>43</v>
      </c>
      <c r="AB73" s="90">
        <v>28</v>
      </c>
      <c r="AC73" s="90">
        <v>15</v>
      </c>
      <c r="AD73" s="90">
        <v>35</v>
      </c>
      <c r="AE73" s="90">
        <v>23</v>
      </c>
      <c r="AF73" s="90">
        <v>12</v>
      </c>
      <c r="AG73" s="90">
        <v>37</v>
      </c>
      <c r="AH73" s="90">
        <v>6</v>
      </c>
      <c r="AI73" s="92">
        <v>31</v>
      </c>
    </row>
    <row r="74" spans="1:35" ht="54">
      <c r="A74" s="85" t="s">
        <v>312</v>
      </c>
      <c r="B74" s="86">
        <v>63</v>
      </c>
      <c r="C74" s="90">
        <v>273</v>
      </c>
      <c r="D74" s="90">
        <v>187</v>
      </c>
      <c r="E74" s="90">
        <v>86</v>
      </c>
      <c r="F74" s="90">
        <v>33</v>
      </c>
      <c r="G74" s="90">
        <v>23</v>
      </c>
      <c r="H74" s="90">
        <v>10</v>
      </c>
      <c r="I74" s="90">
        <v>33</v>
      </c>
      <c r="J74" s="90">
        <v>23</v>
      </c>
      <c r="K74" s="90">
        <v>10</v>
      </c>
      <c r="L74" s="90">
        <v>0</v>
      </c>
      <c r="M74" s="90">
        <v>0</v>
      </c>
      <c r="N74" s="90">
        <v>0</v>
      </c>
      <c r="O74" s="90">
        <v>181</v>
      </c>
      <c r="P74" s="90">
        <v>124</v>
      </c>
      <c r="Q74" s="90">
        <v>57</v>
      </c>
      <c r="R74" s="90">
        <v>0</v>
      </c>
      <c r="S74" s="90">
        <v>0</v>
      </c>
      <c r="T74" s="90">
        <v>0</v>
      </c>
      <c r="U74" s="90">
        <v>181</v>
      </c>
      <c r="V74" s="90">
        <v>124</v>
      </c>
      <c r="W74" s="90">
        <v>57</v>
      </c>
      <c r="X74" s="90">
        <v>59</v>
      </c>
      <c r="Y74" s="90">
        <v>40</v>
      </c>
      <c r="Z74" s="91">
        <v>19</v>
      </c>
      <c r="AA74" s="90">
        <v>81</v>
      </c>
      <c r="AB74" s="90">
        <v>57</v>
      </c>
      <c r="AC74" s="90">
        <v>24</v>
      </c>
      <c r="AD74" s="90">
        <v>57</v>
      </c>
      <c r="AE74" s="90">
        <v>38</v>
      </c>
      <c r="AF74" s="90">
        <v>19</v>
      </c>
      <c r="AG74" s="90">
        <v>14</v>
      </c>
      <c r="AH74" s="90">
        <v>9</v>
      </c>
      <c r="AI74" s="92">
        <v>5</v>
      </c>
    </row>
    <row r="75" spans="1:35" ht="54">
      <c r="A75" s="85" t="s">
        <v>313</v>
      </c>
      <c r="B75" s="86">
        <v>64</v>
      </c>
      <c r="C75" s="90">
        <v>135</v>
      </c>
      <c r="D75" s="90">
        <v>75</v>
      </c>
      <c r="E75" s="90">
        <v>60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0</v>
      </c>
      <c r="M75" s="90">
        <v>0</v>
      </c>
      <c r="N75" s="90">
        <v>0</v>
      </c>
      <c r="O75" s="90">
        <v>52</v>
      </c>
      <c r="P75" s="90">
        <v>42</v>
      </c>
      <c r="Q75" s="90">
        <v>10</v>
      </c>
      <c r="R75" s="90">
        <v>0</v>
      </c>
      <c r="S75" s="90">
        <v>0</v>
      </c>
      <c r="T75" s="90">
        <v>0</v>
      </c>
      <c r="U75" s="90">
        <v>52</v>
      </c>
      <c r="V75" s="90">
        <v>42</v>
      </c>
      <c r="W75" s="90">
        <v>10</v>
      </c>
      <c r="X75" s="90">
        <v>83</v>
      </c>
      <c r="Y75" s="90">
        <v>33</v>
      </c>
      <c r="Z75" s="91">
        <v>50</v>
      </c>
      <c r="AA75" s="90">
        <v>26</v>
      </c>
      <c r="AB75" s="90">
        <v>16</v>
      </c>
      <c r="AC75" s="90">
        <v>10</v>
      </c>
      <c r="AD75" s="90">
        <v>18</v>
      </c>
      <c r="AE75" s="90">
        <v>8</v>
      </c>
      <c r="AF75" s="90">
        <v>10</v>
      </c>
      <c r="AG75" s="90">
        <v>14</v>
      </c>
      <c r="AH75" s="90">
        <v>9</v>
      </c>
      <c r="AI75" s="92">
        <v>5</v>
      </c>
    </row>
    <row r="76" spans="1:35" ht="36">
      <c r="A76" s="85" t="s">
        <v>314</v>
      </c>
      <c r="B76" s="86">
        <v>65</v>
      </c>
      <c r="C76" s="90">
        <v>75</v>
      </c>
      <c r="D76" s="90">
        <v>50</v>
      </c>
      <c r="E76" s="90">
        <v>25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75</v>
      </c>
      <c r="P76" s="90">
        <v>50</v>
      </c>
      <c r="Q76" s="90">
        <v>25</v>
      </c>
      <c r="R76" s="90">
        <v>0</v>
      </c>
      <c r="S76" s="90">
        <v>0</v>
      </c>
      <c r="T76" s="90">
        <v>0</v>
      </c>
      <c r="U76" s="90">
        <v>75</v>
      </c>
      <c r="V76" s="90">
        <v>50</v>
      </c>
      <c r="W76" s="90">
        <v>25</v>
      </c>
      <c r="X76" s="90">
        <v>0</v>
      </c>
      <c r="Y76" s="90">
        <v>0</v>
      </c>
      <c r="Z76" s="91">
        <v>0</v>
      </c>
      <c r="AA76" s="90">
        <v>17</v>
      </c>
      <c r="AB76" s="90">
        <v>14</v>
      </c>
      <c r="AC76" s="90">
        <v>3</v>
      </c>
      <c r="AD76" s="90">
        <v>15</v>
      </c>
      <c r="AE76" s="90">
        <v>12</v>
      </c>
      <c r="AF76" s="90">
        <v>3</v>
      </c>
      <c r="AG76" s="90">
        <v>3</v>
      </c>
      <c r="AH76" s="90">
        <v>2</v>
      </c>
      <c r="AI76" s="92">
        <v>1</v>
      </c>
    </row>
    <row r="77" spans="1:35" ht="72">
      <c r="A77" s="85" t="s">
        <v>315</v>
      </c>
      <c r="B77" s="86">
        <v>66</v>
      </c>
      <c r="C77" s="90">
        <v>120</v>
      </c>
      <c r="D77" s="90">
        <v>89</v>
      </c>
      <c r="E77" s="90">
        <v>31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0">
        <v>120</v>
      </c>
      <c r="P77" s="90">
        <v>89</v>
      </c>
      <c r="Q77" s="90">
        <v>31</v>
      </c>
      <c r="R77" s="90">
        <v>0</v>
      </c>
      <c r="S77" s="90">
        <v>0</v>
      </c>
      <c r="T77" s="90">
        <v>0</v>
      </c>
      <c r="U77" s="90">
        <v>120</v>
      </c>
      <c r="V77" s="90">
        <v>89</v>
      </c>
      <c r="W77" s="90">
        <v>31</v>
      </c>
      <c r="X77" s="90">
        <v>0</v>
      </c>
      <c r="Y77" s="90">
        <v>0</v>
      </c>
      <c r="Z77" s="91">
        <v>0</v>
      </c>
      <c r="AA77" s="90">
        <v>30</v>
      </c>
      <c r="AB77" s="90">
        <v>23</v>
      </c>
      <c r="AC77" s="90">
        <v>7</v>
      </c>
      <c r="AD77" s="90">
        <v>16</v>
      </c>
      <c r="AE77" s="90">
        <v>12</v>
      </c>
      <c r="AF77" s="90">
        <v>4</v>
      </c>
      <c r="AG77" s="90">
        <v>13</v>
      </c>
      <c r="AH77" s="90">
        <v>10</v>
      </c>
      <c r="AI77" s="92">
        <v>3</v>
      </c>
    </row>
    <row r="78" spans="1:35" ht="54">
      <c r="A78" s="85" t="s">
        <v>316</v>
      </c>
      <c r="B78" s="86">
        <v>67</v>
      </c>
      <c r="C78" s="90">
        <v>290</v>
      </c>
      <c r="D78" s="90">
        <v>160</v>
      </c>
      <c r="E78" s="90">
        <v>130</v>
      </c>
      <c r="F78" s="90">
        <v>29</v>
      </c>
      <c r="G78" s="90">
        <v>16</v>
      </c>
      <c r="H78" s="90">
        <v>13</v>
      </c>
      <c r="I78" s="90">
        <v>29</v>
      </c>
      <c r="J78" s="90">
        <v>16</v>
      </c>
      <c r="K78" s="90">
        <v>13</v>
      </c>
      <c r="L78" s="90">
        <v>0</v>
      </c>
      <c r="M78" s="90">
        <v>0</v>
      </c>
      <c r="N78" s="90">
        <v>0</v>
      </c>
      <c r="O78" s="90">
        <v>251</v>
      </c>
      <c r="P78" s="90">
        <v>134</v>
      </c>
      <c r="Q78" s="90">
        <v>117</v>
      </c>
      <c r="R78" s="90">
        <v>35</v>
      </c>
      <c r="S78" s="90">
        <v>14</v>
      </c>
      <c r="T78" s="90">
        <v>21</v>
      </c>
      <c r="U78" s="90">
        <v>216</v>
      </c>
      <c r="V78" s="90">
        <v>120</v>
      </c>
      <c r="W78" s="90">
        <v>96</v>
      </c>
      <c r="X78" s="90">
        <v>10</v>
      </c>
      <c r="Y78" s="90">
        <v>10</v>
      </c>
      <c r="Z78" s="91">
        <v>0</v>
      </c>
      <c r="AA78" s="90">
        <v>61</v>
      </c>
      <c r="AB78" s="90">
        <v>28</v>
      </c>
      <c r="AC78" s="90">
        <v>33</v>
      </c>
      <c r="AD78" s="90">
        <v>23</v>
      </c>
      <c r="AE78" s="90">
        <v>17</v>
      </c>
      <c r="AF78" s="90">
        <v>6</v>
      </c>
      <c r="AG78" s="90">
        <v>25</v>
      </c>
      <c r="AH78" s="90">
        <v>19</v>
      </c>
      <c r="AI78" s="92">
        <v>6</v>
      </c>
    </row>
    <row r="79" spans="1:35" ht="54">
      <c r="A79" s="85" t="s">
        <v>317</v>
      </c>
      <c r="B79" s="86">
        <v>68</v>
      </c>
      <c r="C79" s="90">
        <v>611</v>
      </c>
      <c r="D79" s="90">
        <v>277</v>
      </c>
      <c r="E79" s="90">
        <v>334</v>
      </c>
      <c r="F79" s="90">
        <v>35</v>
      </c>
      <c r="G79" s="90">
        <v>12</v>
      </c>
      <c r="H79" s="90">
        <v>23</v>
      </c>
      <c r="I79" s="90">
        <v>35</v>
      </c>
      <c r="J79" s="90">
        <v>12</v>
      </c>
      <c r="K79" s="90">
        <v>23</v>
      </c>
      <c r="L79" s="90">
        <v>0</v>
      </c>
      <c r="M79" s="90">
        <v>0</v>
      </c>
      <c r="N79" s="90">
        <v>0</v>
      </c>
      <c r="O79" s="90">
        <v>526</v>
      </c>
      <c r="P79" s="90">
        <v>243</v>
      </c>
      <c r="Q79" s="90">
        <v>283</v>
      </c>
      <c r="R79" s="90">
        <v>0</v>
      </c>
      <c r="S79" s="90">
        <v>0</v>
      </c>
      <c r="T79" s="90">
        <v>0</v>
      </c>
      <c r="U79" s="90">
        <v>526</v>
      </c>
      <c r="V79" s="90">
        <v>243</v>
      </c>
      <c r="W79" s="90">
        <v>283</v>
      </c>
      <c r="X79" s="90">
        <v>50</v>
      </c>
      <c r="Y79" s="90">
        <v>22</v>
      </c>
      <c r="Z79" s="91">
        <v>28</v>
      </c>
      <c r="AA79" s="90">
        <v>191</v>
      </c>
      <c r="AB79" s="90">
        <v>82</v>
      </c>
      <c r="AC79" s="90">
        <v>109</v>
      </c>
      <c r="AD79" s="90">
        <v>135</v>
      </c>
      <c r="AE79" s="90">
        <v>55</v>
      </c>
      <c r="AF79" s="90">
        <v>80</v>
      </c>
      <c r="AG79" s="90">
        <v>112</v>
      </c>
      <c r="AH79" s="90">
        <v>52</v>
      </c>
      <c r="AI79" s="92">
        <v>60</v>
      </c>
    </row>
    <row r="80" spans="1:35" ht="36">
      <c r="A80" s="85" t="s">
        <v>318</v>
      </c>
      <c r="B80" s="86">
        <v>69</v>
      </c>
      <c r="C80" s="90">
        <v>112</v>
      </c>
      <c r="D80" s="90">
        <v>83</v>
      </c>
      <c r="E80" s="90">
        <v>29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112</v>
      </c>
      <c r="P80" s="90">
        <v>83</v>
      </c>
      <c r="Q80" s="90">
        <v>29</v>
      </c>
      <c r="R80" s="90">
        <v>0</v>
      </c>
      <c r="S80" s="90">
        <v>0</v>
      </c>
      <c r="T80" s="90">
        <v>0</v>
      </c>
      <c r="U80" s="90">
        <v>112</v>
      </c>
      <c r="V80" s="90">
        <v>83</v>
      </c>
      <c r="W80" s="90">
        <v>29</v>
      </c>
      <c r="X80" s="90">
        <v>0</v>
      </c>
      <c r="Y80" s="90">
        <v>0</v>
      </c>
      <c r="Z80" s="91">
        <v>0</v>
      </c>
      <c r="AA80" s="90">
        <v>17</v>
      </c>
      <c r="AB80" s="90">
        <v>13</v>
      </c>
      <c r="AC80" s="90">
        <v>4</v>
      </c>
      <c r="AD80" s="90">
        <v>17</v>
      </c>
      <c r="AE80" s="90">
        <v>13</v>
      </c>
      <c r="AF80" s="90">
        <v>4</v>
      </c>
      <c r="AG80" s="90">
        <v>18</v>
      </c>
      <c r="AH80" s="90">
        <v>10</v>
      </c>
      <c r="AI80" s="92">
        <v>8</v>
      </c>
    </row>
    <row r="81" spans="1:35" ht="54">
      <c r="A81" s="85" t="s">
        <v>319</v>
      </c>
      <c r="B81" s="86">
        <v>70</v>
      </c>
      <c r="C81" s="90">
        <v>428</v>
      </c>
      <c r="D81" s="90">
        <v>229</v>
      </c>
      <c r="E81" s="90">
        <v>199</v>
      </c>
      <c r="F81" s="90">
        <v>17</v>
      </c>
      <c r="G81" s="90">
        <v>3</v>
      </c>
      <c r="H81" s="90">
        <v>14</v>
      </c>
      <c r="I81" s="90">
        <v>17</v>
      </c>
      <c r="J81" s="90">
        <v>3</v>
      </c>
      <c r="K81" s="90">
        <v>14</v>
      </c>
      <c r="L81" s="90">
        <v>0</v>
      </c>
      <c r="M81" s="90">
        <v>0</v>
      </c>
      <c r="N81" s="90">
        <v>0</v>
      </c>
      <c r="O81" s="90">
        <v>184</v>
      </c>
      <c r="P81" s="90">
        <v>117</v>
      </c>
      <c r="Q81" s="90">
        <v>67</v>
      </c>
      <c r="R81" s="90">
        <v>0</v>
      </c>
      <c r="S81" s="90">
        <v>0</v>
      </c>
      <c r="T81" s="90">
        <v>0</v>
      </c>
      <c r="U81" s="90">
        <v>184</v>
      </c>
      <c r="V81" s="90">
        <v>117</v>
      </c>
      <c r="W81" s="90">
        <v>67</v>
      </c>
      <c r="X81" s="90">
        <v>227</v>
      </c>
      <c r="Y81" s="90">
        <v>109</v>
      </c>
      <c r="Z81" s="91">
        <v>118</v>
      </c>
      <c r="AA81" s="90">
        <v>105</v>
      </c>
      <c r="AB81" s="90">
        <v>79</v>
      </c>
      <c r="AC81" s="90">
        <v>26</v>
      </c>
      <c r="AD81" s="90">
        <v>30</v>
      </c>
      <c r="AE81" s="90">
        <v>15</v>
      </c>
      <c r="AF81" s="90">
        <v>15</v>
      </c>
      <c r="AG81" s="90">
        <v>21</v>
      </c>
      <c r="AH81" s="90">
        <v>21</v>
      </c>
      <c r="AI81" s="92">
        <v>0</v>
      </c>
    </row>
    <row r="82" spans="1:35" ht="36">
      <c r="A82" s="85" t="s">
        <v>320</v>
      </c>
      <c r="B82" s="86">
        <v>71</v>
      </c>
      <c r="C82" s="90">
        <v>176</v>
      </c>
      <c r="D82" s="90">
        <v>112</v>
      </c>
      <c r="E82" s="90">
        <v>64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90">
        <v>176</v>
      </c>
      <c r="P82" s="90">
        <v>112</v>
      </c>
      <c r="Q82" s="90">
        <v>64</v>
      </c>
      <c r="R82" s="90">
        <v>0</v>
      </c>
      <c r="S82" s="90">
        <v>0</v>
      </c>
      <c r="T82" s="90">
        <v>0</v>
      </c>
      <c r="U82" s="90">
        <v>176</v>
      </c>
      <c r="V82" s="90">
        <v>112</v>
      </c>
      <c r="W82" s="90">
        <v>64</v>
      </c>
      <c r="X82" s="90">
        <v>0</v>
      </c>
      <c r="Y82" s="90">
        <v>0</v>
      </c>
      <c r="Z82" s="91">
        <v>0</v>
      </c>
      <c r="AA82" s="90">
        <v>61</v>
      </c>
      <c r="AB82" s="90">
        <v>41</v>
      </c>
      <c r="AC82" s="90">
        <v>20</v>
      </c>
      <c r="AD82" s="90">
        <v>26</v>
      </c>
      <c r="AE82" s="90">
        <v>19</v>
      </c>
      <c r="AF82" s="90">
        <v>7</v>
      </c>
      <c r="AG82" s="90">
        <v>27</v>
      </c>
      <c r="AH82" s="90">
        <v>16</v>
      </c>
      <c r="AI82" s="92">
        <v>11</v>
      </c>
    </row>
    <row r="83" spans="1:35" ht="36">
      <c r="A83" s="85" t="s">
        <v>321</v>
      </c>
      <c r="B83" s="86">
        <v>72</v>
      </c>
      <c r="C83" s="90">
        <v>2</v>
      </c>
      <c r="D83" s="90">
        <v>1</v>
      </c>
      <c r="E83" s="90">
        <v>1</v>
      </c>
      <c r="F83" s="90">
        <v>2</v>
      </c>
      <c r="G83" s="90">
        <v>1</v>
      </c>
      <c r="H83" s="90">
        <v>1</v>
      </c>
      <c r="I83" s="90">
        <v>1</v>
      </c>
      <c r="J83" s="90">
        <v>1</v>
      </c>
      <c r="K83" s="90">
        <v>0</v>
      </c>
      <c r="L83" s="90">
        <v>1</v>
      </c>
      <c r="M83" s="90">
        <v>0</v>
      </c>
      <c r="N83" s="90">
        <v>1</v>
      </c>
      <c r="O83" s="90">
        <v>0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1">
        <v>0</v>
      </c>
      <c r="AA83" s="90">
        <v>2</v>
      </c>
      <c r="AB83" s="90">
        <v>1</v>
      </c>
      <c r="AC83" s="90">
        <v>1</v>
      </c>
      <c r="AD83" s="90">
        <v>1</v>
      </c>
      <c r="AE83" s="90">
        <v>1</v>
      </c>
      <c r="AF83" s="90">
        <v>0</v>
      </c>
      <c r="AG83" s="90">
        <v>0</v>
      </c>
      <c r="AH83" s="90">
        <v>0</v>
      </c>
      <c r="AI83" s="92">
        <v>0</v>
      </c>
    </row>
    <row r="84" spans="1:35" ht="126">
      <c r="A84" s="85" t="s">
        <v>322</v>
      </c>
      <c r="B84" s="86">
        <v>73</v>
      </c>
      <c r="C84" s="90">
        <v>16</v>
      </c>
      <c r="D84" s="90">
        <v>10</v>
      </c>
      <c r="E84" s="90">
        <v>6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16</v>
      </c>
      <c r="P84" s="90">
        <v>10</v>
      </c>
      <c r="Q84" s="90">
        <v>6</v>
      </c>
      <c r="R84" s="90">
        <v>0</v>
      </c>
      <c r="S84" s="90">
        <v>0</v>
      </c>
      <c r="T84" s="90">
        <v>0</v>
      </c>
      <c r="U84" s="90">
        <v>16</v>
      </c>
      <c r="V84" s="90">
        <v>10</v>
      </c>
      <c r="W84" s="90">
        <v>6</v>
      </c>
      <c r="X84" s="90">
        <v>0</v>
      </c>
      <c r="Y84" s="90">
        <v>0</v>
      </c>
      <c r="Z84" s="91">
        <v>0</v>
      </c>
      <c r="AA84" s="90">
        <v>0</v>
      </c>
      <c r="AB84" s="90">
        <v>0</v>
      </c>
      <c r="AC84" s="90">
        <v>0</v>
      </c>
      <c r="AD84" s="90">
        <v>0</v>
      </c>
      <c r="AE84" s="90">
        <v>0</v>
      </c>
      <c r="AF84" s="90">
        <v>0</v>
      </c>
      <c r="AG84" s="90">
        <v>10</v>
      </c>
      <c r="AH84" s="90">
        <v>8</v>
      </c>
      <c r="AI84" s="92">
        <v>2</v>
      </c>
    </row>
    <row r="85" spans="1:35" ht="144">
      <c r="A85" s="98" t="s">
        <v>323</v>
      </c>
      <c r="B85" s="86">
        <v>74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1"/>
      <c r="AA85" s="90">
        <v>0</v>
      </c>
      <c r="AB85" s="90">
        <v>0</v>
      </c>
      <c r="AC85" s="90">
        <v>0</v>
      </c>
      <c r="AD85" s="90">
        <v>0</v>
      </c>
      <c r="AE85" s="90">
        <v>0</v>
      </c>
      <c r="AF85" s="90">
        <v>0</v>
      </c>
      <c r="AG85" s="90">
        <v>0</v>
      </c>
      <c r="AH85" s="90">
        <v>0</v>
      </c>
      <c r="AI85" s="92">
        <v>0</v>
      </c>
    </row>
    <row r="86" spans="1:35" s="64" customFormat="1" ht="36">
      <c r="A86" s="80" t="s">
        <v>324</v>
      </c>
      <c r="B86" s="94">
        <v>75</v>
      </c>
      <c r="C86" s="95">
        <f>SUM(C87:C94)</f>
        <v>1779</v>
      </c>
      <c r="D86" s="95">
        <f t="shared" ref="D86:W86" si="16">SUM(D87:D94)</f>
        <v>1168</v>
      </c>
      <c r="E86" s="95">
        <f t="shared" si="16"/>
        <v>611</v>
      </c>
      <c r="F86" s="95">
        <f t="shared" si="16"/>
        <v>428</v>
      </c>
      <c r="G86" s="95">
        <f t="shared" si="16"/>
        <v>252</v>
      </c>
      <c r="H86" s="95">
        <f t="shared" si="16"/>
        <v>176</v>
      </c>
      <c r="I86" s="95">
        <f t="shared" si="16"/>
        <v>428</v>
      </c>
      <c r="J86" s="95">
        <f t="shared" si="16"/>
        <v>252</v>
      </c>
      <c r="K86" s="95">
        <f t="shared" si="16"/>
        <v>176</v>
      </c>
      <c r="L86" s="95">
        <f t="shared" si="16"/>
        <v>0</v>
      </c>
      <c r="M86" s="95">
        <f t="shared" si="16"/>
        <v>0</v>
      </c>
      <c r="N86" s="95">
        <f t="shared" si="16"/>
        <v>0</v>
      </c>
      <c r="O86" s="95">
        <f t="shared" si="16"/>
        <v>1339</v>
      </c>
      <c r="P86" s="95">
        <f t="shared" si="16"/>
        <v>911</v>
      </c>
      <c r="Q86" s="95">
        <f t="shared" si="16"/>
        <v>428</v>
      </c>
      <c r="R86" s="95">
        <f t="shared" si="16"/>
        <v>0</v>
      </c>
      <c r="S86" s="95">
        <f t="shared" si="16"/>
        <v>0</v>
      </c>
      <c r="T86" s="95">
        <f t="shared" si="16"/>
        <v>0</v>
      </c>
      <c r="U86" s="95">
        <f t="shared" si="16"/>
        <v>1339</v>
      </c>
      <c r="V86" s="95">
        <f t="shared" si="16"/>
        <v>911</v>
      </c>
      <c r="W86" s="95">
        <f t="shared" si="16"/>
        <v>428</v>
      </c>
      <c r="X86" s="95">
        <f t="shared" ref="X86:AI86" si="17">SUM(X87:X94)</f>
        <v>12</v>
      </c>
      <c r="Y86" s="95">
        <f t="shared" si="17"/>
        <v>5</v>
      </c>
      <c r="Z86" s="96">
        <f t="shared" si="17"/>
        <v>7</v>
      </c>
      <c r="AA86" s="96">
        <f t="shared" si="17"/>
        <v>602</v>
      </c>
      <c r="AB86" s="96">
        <f t="shared" si="17"/>
        <v>369</v>
      </c>
      <c r="AC86" s="96">
        <f t="shared" si="17"/>
        <v>245</v>
      </c>
      <c r="AD86" s="96">
        <f t="shared" si="17"/>
        <v>445</v>
      </c>
      <c r="AE86" s="96">
        <f t="shared" si="17"/>
        <v>287</v>
      </c>
      <c r="AF86" s="96">
        <f t="shared" si="17"/>
        <v>171</v>
      </c>
      <c r="AG86" s="96">
        <f t="shared" si="17"/>
        <v>350</v>
      </c>
      <c r="AH86" s="96">
        <f t="shared" si="17"/>
        <v>216</v>
      </c>
      <c r="AI86" s="97">
        <f t="shared" si="17"/>
        <v>134</v>
      </c>
    </row>
    <row r="87" spans="1:35" ht="54">
      <c r="A87" s="85" t="s">
        <v>325</v>
      </c>
      <c r="B87" s="86">
        <v>76</v>
      </c>
      <c r="C87" s="90">
        <v>15</v>
      </c>
      <c r="D87" s="90">
        <v>12</v>
      </c>
      <c r="E87" s="90">
        <v>3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0</v>
      </c>
      <c r="M87" s="90">
        <v>0</v>
      </c>
      <c r="N87" s="90">
        <v>0</v>
      </c>
      <c r="O87" s="90">
        <v>15</v>
      </c>
      <c r="P87" s="90">
        <v>12</v>
      </c>
      <c r="Q87" s="90">
        <v>3</v>
      </c>
      <c r="R87" s="90">
        <v>0</v>
      </c>
      <c r="S87" s="90">
        <v>0</v>
      </c>
      <c r="T87" s="90">
        <v>0</v>
      </c>
      <c r="U87" s="90">
        <v>15</v>
      </c>
      <c r="V87" s="90">
        <v>12</v>
      </c>
      <c r="W87" s="90">
        <v>3</v>
      </c>
      <c r="X87" s="90">
        <v>0</v>
      </c>
      <c r="Y87" s="90">
        <v>0</v>
      </c>
      <c r="Z87" s="91">
        <v>0</v>
      </c>
      <c r="AA87" s="90">
        <v>4</v>
      </c>
      <c r="AB87" s="90">
        <v>3</v>
      </c>
      <c r="AC87" s="90">
        <v>1</v>
      </c>
      <c r="AD87" s="90">
        <v>0</v>
      </c>
      <c r="AE87" s="90">
        <v>0</v>
      </c>
      <c r="AF87" s="90">
        <v>0</v>
      </c>
      <c r="AG87" s="90">
        <v>0</v>
      </c>
      <c r="AH87" s="90">
        <v>0</v>
      </c>
      <c r="AI87" s="92">
        <v>0</v>
      </c>
    </row>
    <row r="88" spans="1:35" ht="54">
      <c r="A88" s="93" t="s">
        <v>326</v>
      </c>
      <c r="B88" s="86">
        <v>77</v>
      </c>
      <c r="C88" s="90">
        <v>338</v>
      </c>
      <c r="D88" s="90">
        <v>187</v>
      </c>
      <c r="E88" s="90">
        <v>151</v>
      </c>
      <c r="F88" s="90">
        <v>163</v>
      </c>
      <c r="G88" s="90">
        <v>72</v>
      </c>
      <c r="H88" s="90">
        <v>91</v>
      </c>
      <c r="I88" s="90">
        <v>163</v>
      </c>
      <c r="J88" s="90">
        <v>72</v>
      </c>
      <c r="K88" s="90">
        <v>91</v>
      </c>
      <c r="L88" s="90">
        <v>0</v>
      </c>
      <c r="M88" s="90">
        <v>0</v>
      </c>
      <c r="N88" s="90">
        <v>0</v>
      </c>
      <c r="O88" s="90">
        <v>175</v>
      </c>
      <c r="P88" s="90">
        <v>115</v>
      </c>
      <c r="Q88" s="90">
        <v>60</v>
      </c>
      <c r="R88" s="90">
        <v>0</v>
      </c>
      <c r="S88" s="90">
        <v>0</v>
      </c>
      <c r="T88" s="90">
        <v>0</v>
      </c>
      <c r="U88" s="90">
        <v>175</v>
      </c>
      <c r="V88" s="90">
        <v>115</v>
      </c>
      <c r="W88" s="90">
        <v>60</v>
      </c>
      <c r="X88" s="90">
        <v>0</v>
      </c>
      <c r="Y88" s="90">
        <v>0</v>
      </c>
      <c r="Z88" s="91">
        <v>0</v>
      </c>
      <c r="AA88" s="90">
        <v>81</v>
      </c>
      <c r="AB88" s="90">
        <v>33</v>
      </c>
      <c r="AC88" s="90">
        <v>43</v>
      </c>
      <c r="AD88" s="90">
        <v>57</v>
      </c>
      <c r="AE88" s="90">
        <v>31</v>
      </c>
      <c r="AF88" s="90">
        <v>26</v>
      </c>
      <c r="AG88" s="90">
        <v>75</v>
      </c>
      <c r="AH88" s="90">
        <v>37</v>
      </c>
      <c r="AI88" s="92">
        <v>38</v>
      </c>
    </row>
    <row r="89" spans="1:35" ht="36">
      <c r="A89" s="85" t="s">
        <v>327</v>
      </c>
      <c r="B89" s="86">
        <v>78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1"/>
      <c r="AA89" s="90">
        <v>0</v>
      </c>
      <c r="AB89" s="90">
        <v>0</v>
      </c>
      <c r="AC89" s="90">
        <v>0</v>
      </c>
      <c r="AD89" s="90">
        <v>0</v>
      </c>
      <c r="AE89" s="90">
        <v>0</v>
      </c>
      <c r="AF89" s="90">
        <v>0</v>
      </c>
      <c r="AG89" s="90">
        <v>0</v>
      </c>
      <c r="AH89" s="90">
        <v>0</v>
      </c>
      <c r="AI89" s="92">
        <v>0</v>
      </c>
    </row>
    <row r="90" spans="1:35" ht="36">
      <c r="A90" s="85" t="s">
        <v>328</v>
      </c>
      <c r="B90" s="86">
        <v>79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1"/>
      <c r="AA90" s="90">
        <v>0</v>
      </c>
      <c r="AB90" s="90">
        <v>0</v>
      </c>
      <c r="AC90" s="90">
        <v>0</v>
      </c>
      <c r="AD90" s="90">
        <v>0</v>
      </c>
      <c r="AE90" s="90">
        <v>0</v>
      </c>
      <c r="AF90" s="90">
        <v>0</v>
      </c>
      <c r="AG90" s="90">
        <v>0</v>
      </c>
      <c r="AH90" s="90">
        <v>0</v>
      </c>
      <c r="AI90" s="92">
        <v>0</v>
      </c>
    </row>
    <row r="91" spans="1:35" ht="36">
      <c r="A91" s="85" t="s">
        <v>329</v>
      </c>
      <c r="B91" s="86">
        <v>80</v>
      </c>
      <c r="C91" s="90">
        <v>655</v>
      </c>
      <c r="D91" s="90">
        <v>535</v>
      </c>
      <c r="E91" s="90">
        <v>120</v>
      </c>
      <c r="F91" s="90">
        <v>233</v>
      </c>
      <c r="G91" s="90">
        <v>170</v>
      </c>
      <c r="H91" s="90">
        <v>63</v>
      </c>
      <c r="I91" s="90">
        <v>233</v>
      </c>
      <c r="J91" s="90">
        <v>170</v>
      </c>
      <c r="K91" s="90">
        <v>63</v>
      </c>
      <c r="L91" s="90">
        <v>0</v>
      </c>
      <c r="M91" s="90">
        <v>0</v>
      </c>
      <c r="N91" s="90">
        <v>0</v>
      </c>
      <c r="O91" s="90">
        <v>410</v>
      </c>
      <c r="P91" s="90">
        <v>360</v>
      </c>
      <c r="Q91" s="90">
        <v>50</v>
      </c>
      <c r="R91" s="90">
        <v>0</v>
      </c>
      <c r="S91" s="90">
        <v>0</v>
      </c>
      <c r="T91" s="90">
        <v>0</v>
      </c>
      <c r="U91" s="90">
        <v>410</v>
      </c>
      <c r="V91" s="90">
        <v>360</v>
      </c>
      <c r="W91" s="90">
        <v>50</v>
      </c>
      <c r="X91" s="90">
        <v>12</v>
      </c>
      <c r="Y91" s="90">
        <v>5</v>
      </c>
      <c r="Z91" s="91">
        <v>7</v>
      </c>
      <c r="AA91" s="90">
        <v>163</v>
      </c>
      <c r="AB91" s="90">
        <v>126</v>
      </c>
      <c r="AC91" s="90">
        <v>37</v>
      </c>
      <c r="AD91" s="90">
        <v>136</v>
      </c>
      <c r="AE91" s="90">
        <v>105</v>
      </c>
      <c r="AF91" s="90">
        <v>31</v>
      </c>
      <c r="AG91" s="90">
        <v>144</v>
      </c>
      <c r="AH91" s="90">
        <v>116</v>
      </c>
      <c r="AI91" s="92">
        <v>28</v>
      </c>
    </row>
    <row r="92" spans="1:35" ht="36">
      <c r="A92" s="93" t="s">
        <v>330</v>
      </c>
      <c r="B92" s="86">
        <v>81</v>
      </c>
      <c r="C92" s="90">
        <v>388</v>
      </c>
      <c r="D92" s="90">
        <v>242</v>
      </c>
      <c r="E92" s="90">
        <v>146</v>
      </c>
      <c r="F92" s="90">
        <v>32</v>
      </c>
      <c r="G92" s="90">
        <v>10</v>
      </c>
      <c r="H92" s="90">
        <v>22</v>
      </c>
      <c r="I92" s="90">
        <v>32</v>
      </c>
      <c r="J92" s="90">
        <v>10</v>
      </c>
      <c r="K92" s="90">
        <v>22</v>
      </c>
      <c r="L92" s="90">
        <v>0</v>
      </c>
      <c r="M92" s="90">
        <v>0</v>
      </c>
      <c r="N92" s="90">
        <v>0</v>
      </c>
      <c r="O92" s="90">
        <v>356</v>
      </c>
      <c r="P92" s="90">
        <v>232</v>
      </c>
      <c r="Q92" s="90">
        <v>124</v>
      </c>
      <c r="R92" s="90">
        <v>0</v>
      </c>
      <c r="S92" s="90">
        <v>0</v>
      </c>
      <c r="T92" s="90">
        <v>0</v>
      </c>
      <c r="U92" s="90">
        <v>356</v>
      </c>
      <c r="V92" s="90">
        <v>232</v>
      </c>
      <c r="W92" s="90">
        <v>124</v>
      </c>
      <c r="X92" s="90">
        <v>0</v>
      </c>
      <c r="Y92" s="90">
        <v>0</v>
      </c>
      <c r="Z92" s="91">
        <v>0</v>
      </c>
      <c r="AA92" s="90">
        <v>150</v>
      </c>
      <c r="AB92" s="90">
        <v>113</v>
      </c>
      <c r="AC92" s="90">
        <v>54</v>
      </c>
      <c r="AD92" s="90">
        <v>125</v>
      </c>
      <c r="AE92" s="90">
        <v>99</v>
      </c>
      <c r="AF92" s="90">
        <v>39</v>
      </c>
      <c r="AG92" s="90">
        <v>112</v>
      </c>
      <c r="AH92" s="90">
        <v>51</v>
      </c>
      <c r="AI92" s="92">
        <v>61</v>
      </c>
    </row>
    <row r="93" spans="1:35" ht="36">
      <c r="A93" s="85" t="s">
        <v>331</v>
      </c>
      <c r="B93" s="86">
        <v>82</v>
      </c>
      <c r="C93" s="90">
        <v>259</v>
      </c>
      <c r="D93" s="90">
        <v>135</v>
      </c>
      <c r="E93" s="90">
        <v>124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0</v>
      </c>
      <c r="M93" s="90">
        <v>0</v>
      </c>
      <c r="N93" s="90">
        <v>0</v>
      </c>
      <c r="O93" s="90">
        <v>259</v>
      </c>
      <c r="P93" s="90">
        <v>135</v>
      </c>
      <c r="Q93" s="90">
        <v>124</v>
      </c>
      <c r="R93" s="90">
        <v>0</v>
      </c>
      <c r="S93" s="90">
        <v>0</v>
      </c>
      <c r="T93" s="90">
        <v>0</v>
      </c>
      <c r="U93" s="90">
        <v>259</v>
      </c>
      <c r="V93" s="90">
        <v>135</v>
      </c>
      <c r="W93" s="90">
        <v>124</v>
      </c>
      <c r="X93" s="90">
        <v>0</v>
      </c>
      <c r="Y93" s="90">
        <v>0</v>
      </c>
      <c r="Z93" s="91">
        <v>0</v>
      </c>
      <c r="AA93" s="90">
        <v>111</v>
      </c>
      <c r="AB93" s="90">
        <v>48</v>
      </c>
      <c r="AC93" s="90">
        <v>63</v>
      </c>
      <c r="AD93" s="90">
        <v>66</v>
      </c>
      <c r="AE93" s="90">
        <v>26</v>
      </c>
      <c r="AF93" s="90">
        <v>40</v>
      </c>
      <c r="AG93" s="90">
        <v>8</v>
      </c>
      <c r="AH93" s="90">
        <v>5</v>
      </c>
      <c r="AI93" s="92">
        <v>3</v>
      </c>
    </row>
    <row r="94" spans="1:35" ht="36">
      <c r="A94" s="85" t="s">
        <v>332</v>
      </c>
      <c r="B94" s="86">
        <v>83</v>
      </c>
      <c r="C94" s="90">
        <v>124</v>
      </c>
      <c r="D94" s="90">
        <v>57</v>
      </c>
      <c r="E94" s="90">
        <v>67</v>
      </c>
      <c r="F94" s="90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90">
        <v>0</v>
      </c>
      <c r="N94" s="90">
        <v>0</v>
      </c>
      <c r="O94" s="90">
        <v>124</v>
      </c>
      <c r="P94" s="90">
        <v>57</v>
      </c>
      <c r="Q94" s="90">
        <v>67</v>
      </c>
      <c r="R94" s="90">
        <v>0</v>
      </c>
      <c r="S94" s="90">
        <v>0</v>
      </c>
      <c r="T94" s="90">
        <v>0</v>
      </c>
      <c r="U94" s="90">
        <v>124</v>
      </c>
      <c r="V94" s="90">
        <v>57</v>
      </c>
      <c r="W94" s="90">
        <v>67</v>
      </c>
      <c r="X94" s="90">
        <v>0</v>
      </c>
      <c r="Y94" s="90">
        <v>0</v>
      </c>
      <c r="Z94" s="91">
        <v>0</v>
      </c>
      <c r="AA94" s="90">
        <v>93</v>
      </c>
      <c r="AB94" s="90">
        <v>46</v>
      </c>
      <c r="AC94" s="90">
        <v>47</v>
      </c>
      <c r="AD94" s="90">
        <v>61</v>
      </c>
      <c r="AE94" s="90">
        <v>26</v>
      </c>
      <c r="AF94" s="90">
        <v>35</v>
      </c>
      <c r="AG94" s="90">
        <v>11</v>
      </c>
      <c r="AH94" s="90">
        <v>7</v>
      </c>
      <c r="AI94" s="92">
        <v>4</v>
      </c>
    </row>
    <row r="95" spans="1:35" s="64" customFormat="1" ht="18">
      <c r="A95" s="80" t="s">
        <v>333</v>
      </c>
      <c r="B95" s="94">
        <v>84</v>
      </c>
      <c r="C95" s="95">
        <f>SUM(C96:C98)</f>
        <v>0</v>
      </c>
      <c r="D95" s="95">
        <f t="shared" ref="D95:W95" si="18">SUM(D96:D98)</f>
        <v>0</v>
      </c>
      <c r="E95" s="95">
        <f t="shared" si="18"/>
        <v>0</v>
      </c>
      <c r="F95" s="95">
        <f t="shared" si="18"/>
        <v>0</v>
      </c>
      <c r="G95" s="95">
        <f t="shared" si="18"/>
        <v>0</v>
      </c>
      <c r="H95" s="95">
        <f t="shared" si="18"/>
        <v>0</v>
      </c>
      <c r="I95" s="95">
        <f t="shared" si="18"/>
        <v>0</v>
      </c>
      <c r="J95" s="95">
        <f t="shared" si="18"/>
        <v>0</v>
      </c>
      <c r="K95" s="95">
        <f t="shared" si="18"/>
        <v>0</v>
      </c>
      <c r="L95" s="95">
        <f t="shared" si="18"/>
        <v>0</v>
      </c>
      <c r="M95" s="95">
        <f t="shared" si="18"/>
        <v>0</v>
      </c>
      <c r="N95" s="95">
        <f t="shared" si="18"/>
        <v>0</v>
      </c>
      <c r="O95" s="95">
        <f t="shared" si="18"/>
        <v>0</v>
      </c>
      <c r="P95" s="95">
        <f t="shared" si="18"/>
        <v>0</v>
      </c>
      <c r="Q95" s="95">
        <f t="shared" si="18"/>
        <v>0</v>
      </c>
      <c r="R95" s="95">
        <f t="shared" si="18"/>
        <v>0</v>
      </c>
      <c r="S95" s="95">
        <f t="shared" si="18"/>
        <v>0</v>
      </c>
      <c r="T95" s="95">
        <f t="shared" si="18"/>
        <v>0</v>
      </c>
      <c r="U95" s="95">
        <f t="shared" si="18"/>
        <v>0</v>
      </c>
      <c r="V95" s="95">
        <f t="shared" si="18"/>
        <v>0</v>
      </c>
      <c r="W95" s="95">
        <f t="shared" si="18"/>
        <v>0</v>
      </c>
      <c r="X95" s="95">
        <f t="shared" ref="X95:AI95" si="19">SUM(X96:X98)</f>
        <v>0</v>
      </c>
      <c r="Y95" s="95">
        <f t="shared" si="19"/>
        <v>0</v>
      </c>
      <c r="Z95" s="96">
        <f t="shared" si="19"/>
        <v>0</v>
      </c>
      <c r="AA95" s="96">
        <f t="shared" si="19"/>
        <v>0</v>
      </c>
      <c r="AB95" s="96">
        <f t="shared" si="19"/>
        <v>0</v>
      </c>
      <c r="AC95" s="96">
        <f t="shared" si="19"/>
        <v>0</v>
      </c>
      <c r="AD95" s="96">
        <f t="shared" si="19"/>
        <v>0</v>
      </c>
      <c r="AE95" s="96">
        <f t="shared" si="19"/>
        <v>0</v>
      </c>
      <c r="AF95" s="96">
        <f t="shared" si="19"/>
        <v>0</v>
      </c>
      <c r="AG95" s="96">
        <f t="shared" si="19"/>
        <v>0</v>
      </c>
      <c r="AH95" s="96">
        <f t="shared" si="19"/>
        <v>0</v>
      </c>
      <c r="AI95" s="97">
        <f t="shared" si="19"/>
        <v>0</v>
      </c>
    </row>
    <row r="96" spans="1:35" ht="90">
      <c r="A96" s="85" t="s">
        <v>334</v>
      </c>
      <c r="B96" s="86">
        <v>85</v>
      </c>
      <c r="C96" s="90">
        <v>0</v>
      </c>
      <c r="D96" s="90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v>0</v>
      </c>
      <c r="K96" s="90">
        <v>0</v>
      </c>
      <c r="L96" s="90">
        <v>0</v>
      </c>
      <c r="M96" s="90">
        <v>0</v>
      </c>
      <c r="N96" s="90">
        <v>0</v>
      </c>
      <c r="O96" s="90">
        <v>0</v>
      </c>
      <c r="P96" s="90">
        <v>0</v>
      </c>
      <c r="Q96" s="90">
        <v>0</v>
      </c>
      <c r="R96" s="90">
        <v>0</v>
      </c>
      <c r="S96" s="90">
        <v>0</v>
      </c>
      <c r="T96" s="90">
        <v>0</v>
      </c>
      <c r="U96" s="90">
        <v>0</v>
      </c>
      <c r="V96" s="90">
        <v>0</v>
      </c>
      <c r="W96" s="90">
        <v>0</v>
      </c>
      <c r="X96" s="90">
        <v>0</v>
      </c>
      <c r="Y96" s="90">
        <v>0</v>
      </c>
      <c r="Z96" s="91">
        <v>0</v>
      </c>
      <c r="AA96" s="90">
        <v>0</v>
      </c>
      <c r="AB96" s="90">
        <v>0</v>
      </c>
      <c r="AC96" s="90">
        <v>0</v>
      </c>
      <c r="AD96" s="90">
        <v>0</v>
      </c>
      <c r="AE96" s="90">
        <v>0</v>
      </c>
      <c r="AF96" s="90">
        <v>0</v>
      </c>
      <c r="AG96" s="90">
        <v>0</v>
      </c>
      <c r="AH96" s="90">
        <v>0</v>
      </c>
      <c r="AI96" s="92">
        <v>0</v>
      </c>
    </row>
    <row r="97" spans="1:35" ht="36">
      <c r="A97" s="85" t="s">
        <v>335</v>
      </c>
      <c r="B97" s="86">
        <v>86</v>
      </c>
      <c r="C97" s="90">
        <v>0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0</v>
      </c>
      <c r="M97" s="90">
        <v>0</v>
      </c>
      <c r="N97" s="90">
        <v>0</v>
      </c>
      <c r="O97" s="90">
        <v>0</v>
      </c>
      <c r="P97" s="90">
        <v>0</v>
      </c>
      <c r="Q97" s="90">
        <v>0</v>
      </c>
      <c r="R97" s="90">
        <v>0</v>
      </c>
      <c r="S97" s="90">
        <v>0</v>
      </c>
      <c r="T97" s="90">
        <v>0</v>
      </c>
      <c r="U97" s="90">
        <v>0</v>
      </c>
      <c r="V97" s="90">
        <v>0</v>
      </c>
      <c r="W97" s="90">
        <v>0</v>
      </c>
      <c r="X97" s="90">
        <v>0</v>
      </c>
      <c r="Y97" s="90">
        <v>0</v>
      </c>
      <c r="Z97" s="91">
        <v>0</v>
      </c>
      <c r="AA97" s="90">
        <v>0</v>
      </c>
      <c r="AB97" s="90">
        <v>0</v>
      </c>
      <c r="AC97" s="90">
        <v>0</v>
      </c>
      <c r="AD97" s="90">
        <v>0</v>
      </c>
      <c r="AE97" s="90">
        <v>0</v>
      </c>
      <c r="AF97" s="90">
        <v>0</v>
      </c>
      <c r="AG97" s="90">
        <v>0</v>
      </c>
      <c r="AH97" s="90">
        <v>0</v>
      </c>
      <c r="AI97" s="92">
        <v>0</v>
      </c>
    </row>
    <row r="98" spans="1:35" ht="90">
      <c r="A98" s="98" t="s">
        <v>336</v>
      </c>
      <c r="B98" s="86">
        <v>87</v>
      </c>
      <c r="C98" s="90">
        <v>0</v>
      </c>
      <c r="D98" s="90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90">
        <v>0</v>
      </c>
      <c r="L98" s="90">
        <v>0</v>
      </c>
      <c r="M98" s="90">
        <v>0</v>
      </c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91">
        <v>0</v>
      </c>
      <c r="AA98" s="90">
        <v>0</v>
      </c>
      <c r="AB98" s="90">
        <v>0</v>
      </c>
      <c r="AC98" s="90">
        <v>0</v>
      </c>
      <c r="AD98" s="90">
        <v>0</v>
      </c>
      <c r="AE98" s="90">
        <v>0</v>
      </c>
      <c r="AF98" s="90">
        <v>0</v>
      </c>
      <c r="AG98" s="90">
        <v>0</v>
      </c>
      <c r="AH98" s="90">
        <v>0</v>
      </c>
      <c r="AI98" s="92">
        <v>0</v>
      </c>
    </row>
  </sheetData>
  <mergeCells count="49">
    <mergeCell ref="A3:AI3"/>
    <mergeCell ref="F7:F10"/>
    <mergeCell ref="AF1:AI2"/>
    <mergeCell ref="AA6:AF6"/>
    <mergeCell ref="AG6:AI8"/>
    <mergeCell ref="AA7:AA10"/>
    <mergeCell ref="AB7:AB10"/>
    <mergeCell ref="AC7:AC10"/>
    <mergeCell ref="AD7:AF8"/>
    <mergeCell ref="AD9:AD10"/>
    <mergeCell ref="AE9:AE10"/>
    <mergeCell ref="AG9:AG10"/>
    <mergeCell ref="AH9:AH10"/>
    <mergeCell ref="AI9:AI10"/>
    <mergeCell ref="AF9:AF10"/>
    <mergeCell ref="C5:AI5"/>
    <mergeCell ref="W8:W10"/>
    <mergeCell ref="X8:X10"/>
    <mergeCell ref="Y8:Y10"/>
    <mergeCell ref="Z8:Z10"/>
    <mergeCell ref="S8:S10"/>
    <mergeCell ref="T8:T10"/>
    <mergeCell ref="U8:U10"/>
    <mergeCell ref="V8:V10"/>
    <mergeCell ref="X6:Z7"/>
    <mergeCell ref="G7:G10"/>
    <mergeCell ref="H7:H10"/>
    <mergeCell ref="I7:K7"/>
    <mergeCell ref="L7:N7"/>
    <mergeCell ref="O7:O10"/>
    <mergeCell ref="P7:P10"/>
    <mergeCell ref="Q7:Q10"/>
    <mergeCell ref="R7:T7"/>
    <mergeCell ref="U7:W7"/>
    <mergeCell ref="O6:W6"/>
    <mergeCell ref="L8:L10"/>
    <mergeCell ref="M8:M10"/>
    <mergeCell ref="N8:N10"/>
    <mergeCell ref="R8:R10"/>
    <mergeCell ref="I8:I10"/>
    <mergeCell ref="A4:N4"/>
    <mergeCell ref="A5:A10"/>
    <mergeCell ref="B5:B10"/>
    <mergeCell ref="C6:C10"/>
    <mergeCell ref="D6:D10"/>
    <mergeCell ref="E6:E10"/>
    <mergeCell ref="F6:N6"/>
    <mergeCell ref="J8:J10"/>
    <mergeCell ref="K8:K10"/>
  </mergeCells>
  <pageMargins left="0" right="0" top="0" bottom="0" header="0.31496062992125984" footer="0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D2AB-9369-4753-A4B9-B5C3AEF03F4F}">
  <sheetPr>
    <tabColor rgb="FF7030A0"/>
  </sheetPr>
  <dimension ref="A1:DR56"/>
  <sheetViews>
    <sheetView tabSelected="1" view="pageBreakPreview" topLeftCell="A10" zoomScaleNormal="100" zoomScaleSheetLayoutView="100" workbookViewId="0">
      <selection activeCell="Q33" sqref="Q33"/>
    </sheetView>
  </sheetViews>
  <sheetFormatPr defaultColWidth="4.28515625" defaultRowHeight="12" customHeight="1"/>
  <cols>
    <col min="1" max="1" width="12.85546875" style="101" customWidth="1"/>
    <col min="2" max="2" width="3.7109375" style="101" customWidth="1"/>
    <col min="3" max="5" width="6.42578125" style="101" customWidth="1"/>
    <col min="6" max="8" width="5.42578125" style="101" customWidth="1"/>
    <col min="9" max="11" width="6.5703125" style="101" customWidth="1"/>
    <col min="12" max="15" width="5.5703125" style="101" customWidth="1"/>
    <col min="16" max="20" width="4.7109375" style="101" customWidth="1"/>
    <col min="21" max="22" width="6.42578125" style="101" customWidth="1"/>
    <col min="23" max="23" width="6.7109375" style="101" customWidth="1"/>
    <col min="24" max="26" width="4.7109375" style="101" customWidth="1"/>
    <col min="27" max="27" width="6" style="101" customWidth="1"/>
    <col min="28" max="29" width="4.7109375" style="101" customWidth="1"/>
    <col min="30" max="30" width="10.5703125" style="101" customWidth="1"/>
    <col min="31" max="31" width="4.5703125" style="101" customWidth="1"/>
    <col min="32" max="61" width="4.85546875" style="101" customWidth="1"/>
    <col min="62" max="62" width="4.28515625" style="101"/>
    <col min="63" max="63" width="50.42578125" style="101" customWidth="1"/>
    <col min="64" max="73" width="4.42578125" style="101" customWidth="1"/>
    <col min="74" max="75" width="4.28515625" style="101"/>
    <col min="76" max="122" width="4.28515625" style="1"/>
    <col min="123" max="16384" width="4.28515625" style="101"/>
  </cols>
  <sheetData>
    <row r="1" spans="1:122" ht="31.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R1" s="102"/>
      <c r="S1" s="102"/>
      <c r="T1" s="102"/>
      <c r="AA1" s="239" t="s">
        <v>338</v>
      </c>
      <c r="AB1" s="239"/>
      <c r="AC1" s="239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4"/>
      <c r="AU1" s="104"/>
      <c r="AV1" s="104"/>
      <c r="AW1" s="104"/>
      <c r="AX1" s="104"/>
      <c r="AY1" s="104"/>
      <c r="AZ1" s="239" t="s">
        <v>339</v>
      </c>
      <c r="BA1" s="239"/>
      <c r="BB1" s="239"/>
      <c r="BC1" s="239"/>
      <c r="BD1" s="239"/>
      <c r="BE1" s="239"/>
      <c r="BF1" s="239"/>
      <c r="BG1" s="239"/>
      <c r="BH1" s="239"/>
      <c r="BI1" s="239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</row>
    <row r="2" spans="1:122" ht="18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V2" s="240"/>
      <c r="W2" s="240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</row>
    <row r="3" spans="1:122" ht="53.2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R3" s="100"/>
      <c r="S3" s="100"/>
      <c r="T3" s="100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</row>
    <row r="4" spans="1:122" ht="14.2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</row>
    <row r="5" spans="1:122" s="105" customFormat="1" ht="15.75" customHeight="1">
      <c r="A5" s="241" t="s">
        <v>340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O5" s="225"/>
      <c r="AP5" s="225"/>
      <c r="AQ5" s="225"/>
    </row>
    <row r="6" spans="1:122" ht="21" customHeight="1">
      <c r="A6" s="242" t="s">
        <v>341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O6" s="225"/>
      <c r="AP6" s="225"/>
      <c r="AQ6" s="225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</row>
    <row r="7" spans="1:122" ht="39.75" customHeight="1">
      <c r="A7" s="106"/>
      <c r="B7" s="106"/>
      <c r="C7" s="106"/>
      <c r="D7" s="106"/>
      <c r="E7" s="106"/>
      <c r="F7" s="106"/>
      <c r="G7" s="106"/>
      <c r="H7" s="106"/>
      <c r="I7" s="107"/>
      <c r="J7" s="107"/>
      <c r="L7" s="106"/>
      <c r="M7" s="106"/>
      <c r="N7" s="106"/>
      <c r="O7" s="106"/>
      <c r="P7" s="106"/>
      <c r="Q7" s="106"/>
      <c r="R7" s="106"/>
      <c r="S7" s="106"/>
      <c r="T7" s="106"/>
      <c r="AC7" s="168"/>
      <c r="AD7" s="168"/>
      <c r="AE7" s="168"/>
      <c r="AF7" s="168"/>
      <c r="AG7" s="168"/>
      <c r="AH7" s="168"/>
      <c r="AI7" s="168"/>
      <c r="AJ7" s="168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</row>
    <row r="8" spans="1:122" ht="26.25" customHeight="1">
      <c r="A8" s="106"/>
      <c r="B8" s="106"/>
      <c r="C8" s="106"/>
      <c r="D8" s="106"/>
      <c r="E8" s="106"/>
      <c r="F8" s="106"/>
      <c r="G8" s="106"/>
      <c r="H8" s="106"/>
      <c r="I8" s="107"/>
      <c r="J8" s="107"/>
      <c r="L8" s="106"/>
      <c r="M8" s="106"/>
      <c r="N8" s="106"/>
      <c r="O8" s="106"/>
      <c r="P8" s="106"/>
      <c r="Q8" s="106"/>
      <c r="R8" s="106"/>
      <c r="S8" s="106"/>
      <c r="T8" s="106"/>
      <c r="AC8" s="10"/>
      <c r="AD8" s="10"/>
      <c r="AE8" s="10"/>
      <c r="AF8" s="10"/>
      <c r="AG8" s="10"/>
      <c r="AH8" s="10"/>
      <c r="AI8" s="10"/>
      <c r="AJ8" s="10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</row>
    <row r="9" spans="1:122" ht="26.25" customHeight="1">
      <c r="A9" s="106"/>
      <c r="B9" s="106"/>
      <c r="C9" s="106"/>
      <c r="D9" s="106"/>
      <c r="E9" s="106"/>
      <c r="F9" s="106"/>
      <c r="G9" s="106"/>
      <c r="H9" s="106"/>
      <c r="I9" s="107"/>
      <c r="J9" s="107"/>
      <c r="L9" s="106"/>
      <c r="M9" s="106"/>
      <c r="N9" s="106"/>
      <c r="O9" s="106"/>
      <c r="P9" s="106"/>
      <c r="Q9" s="106"/>
      <c r="R9" s="106"/>
      <c r="S9" s="106"/>
      <c r="T9" s="106"/>
      <c r="AC9" s="10"/>
      <c r="AD9" s="10"/>
      <c r="AE9" s="10"/>
      <c r="AF9" s="10"/>
      <c r="AG9" s="10"/>
      <c r="AH9" s="10"/>
      <c r="AI9" s="10"/>
      <c r="AJ9" s="10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</row>
    <row r="10" spans="1:122" ht="17.25" customHeight="1">
      <c r="A10" s="106"/>
      <c r="B10" s="106"/>
      <c r="C10" s="106"/>
      <c r="D10" s="106"/>
      <c r="E10" s="106"/>
      <c r="F10" s="106"/>
      <c r="G10" s="106"/>
      <c r="H10" s="106"/>
      <c r="I10" s="107"/>
      <c r="J10" s="107"/>
      <c r="L10" s="106"/>
      <c r="M10" s="106"/>
      <c r="N10" s="106"/>
      <c r="O10" s="106"/>
      <c r="P10" s="106"/>
      <c r="Q10" s="106"/>
      <c r="R10" s="106"/>
      <c r="S10" s="106"/>
      <c r="T10" s="106"/>
      <c r="AC10" s="10"/>
      <c r="AD10" s="10"/>
      <c r="AE10" s="10"/>
      <c r="AF10" s="10"/>
      <c r="AG10" s="10"/>
      <c r="AH10" s="10"/>
      <c r="AI10" s="10"/>
      <c r="AJ10" s="10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</row>
    <row r="11" spans="1:122" s="109" customFormat="1" ht="17.25" customHeight="1">
      <c r="A11" s="108"/>
    </row>
    <row r="12" spans="1:122" s="109" customFormat="1" ht="31.5" customHeight="1">
      <c r="A12" s="110"/>
      <c r="C12" s="111"/>
      <c r="D12" s="111"/>
      <c r="AC12" s="109" t="s">
        <v>342</v>
      </c>
      <c r="AS12" s="1"/>
      <c r="BI12" s="109" t="s">
        <v>342</v>
      </c>
    </row>
    <row r="13" spans="1:122" s="109" customFormat="1" ht="39" customHeight="1">
      <c r="A13" s="229" t="s">
        <v>343</v>
      </c>
      <c r="B13" s="229" t="s">
        <v>4</v>
      </c>
      <c r="C13" s="165" t="s">
        <v>5</v>
      </c>
      <c r="D13" s="236"/>
      <c r="E13" s="165"/>
      <c r="F13" s="236"/>
      <c r="G13" s="236"/>
      <c r="H13" s="236"/>
      <c r="I13" s="236"/>
      <c r="J13" s="236"/>
      <c r="K13" s="236"/>
      <c r="L13" s="236"/>
      <c r="M13" s="236"/>
      <c r="N13" s="237"/>
      <c r="O13" s="232" t="s">
        <v>344</v>
      </c>
      <c r="P13" s="235"/>
      <c r="Q13" s="235"/>
      <c r="R13" s="235"/>
      <c r="S13" s="235"/>
      <c r="T13" s="235"/>
      <c r="U13" s="221" t="s">
        <v>345</v>
      </c>
      <c r="V13" s="222"/>
      <c r="W13" s="223"/>
      <c r="X13" s="221" t="s">
        <v>346</v>
      </c>
      <c r="Y13" s="222"/>
      <c r="Z13" s="223"/>
      <c r="AA13" s="221" t="s">
        <v>347</v>
      </c>
      <c r="AB13" s="222"/>
      <c r="AC13" s="223"/>
      <c r="AD13" s="229" t="s">
        <v>343</v>
      </c>
      <c r="AE13" s="229" t="s">
        <v>4</v>
      </c>
      <c r="AF13" s="230" t="s">
        <v>347</v>
      </c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2"/>
    </row>
    <row r="14" spans="1:122" s="109" customFormat="1" ht="23.25" customHeight="1">
      <c r="A14" s="229"/>
      <c r="B14" s="229"/>
      <c r="C14" s="199" t="s">
        <v>6</v>
      </c>
      <c r="D14" s="233" t="s">
        <v>7</v>
      </c>
      <c r="E14" s="234" t="s">
        <v>8</v>
      </c>
      <c r="F14" s="164" t="s">
        <v>348</v>
      </c>
      <c r="G14" s="165"/>
      <c r="H14" s="165"/>
      <c r="I14" s="164" t="s">
        <v>349</v>
      </c>
      <c r="J14" s="165"/>
      <c r="K14" s="165"/>
      <c r="L14" s="164" t="s">
        <v>350</v>
      </c>
      <c r="M14" s="165"/>
      <c r="N14" s="165"/>
      <c r="O14" s="235" t="s">
        <v>351</v>
      </c>
      <c r="P14" s="235"/>
      <c r="Q14" s="235"/>
      <c r="R14" s="235" t="s">
        <v>352</v>
      </c>
      <c r="S14" s="235"/>
      <c r="T14" s="235"/>
      <c r="U14" s="225"/>
      <c r="V14" s="225"/>
      <c r="W14" s="226"/>
      <c r="X14" s="224"/>
      <c r="Y14" s="225"/>
      <c r="Z14" s="238"/>
      <c r="AA14" s="199" t="s">
        <v>6</v>
      </c>
      <c r="AB14" s="197" t="s">
        <v>7</v>
      </c>
      <c r="AC14" s="197" t="s">
        <v>8</v>
      </c>
      <c r="AD14" s="229"/>
      <c r="AE14" s="229"/>
      <c r="AF14" s="215" t="s">
        <v>353</v>
      </c>
      <c r="AG14" s="216"/>
      <c r="AH14" s="217"/>
      <c r="AI14" s="215" t="s">
        <v>354</v>
      </c>
      <c r="AJ14" s="216"/>
      <c r="AK14" s="217"/>
      <c r="AL14" s="215" t="s">
        <v>355</v>
      </c>
      <c r="AM14" s="216"/>
      <c r="AN14" s="217"/>
      <c r="AO14" s="215" t="s">
        <v>356</v>
      </c>
      <c r="AP14" s="216"/>
      <c r="AQ14" s="217"/>
      <c r="AR14" s="215" t="s">
        <v>357</v>
      </c>
      <c r="AS14" s="216"/>
      <c r="AT14" s="216"/>
      <c r="AU14" s="216"/>
      <c r="AV14" s="216"/>
      <c r="AW14" s="216"/>
      <c r="AX14" s="216"/>
      <c r="AY14" s="216"/>
      <c r="AZ14" s="217"/>
      <c r="BA14" s="221" t="s">
        <v>358</v>
      </c>
      <c r="BB14" s="222"/>
      <c r="BC14" s="223"/>
      <c r="BD14" s="215" t="s">
        <v>359</v>
      </c>
      <c r="BE14" s="216"/>
      <c r="BF14" s="217"/>
      <c r="BG14" s="215" t="s">
        <v>360</v>
      </c>
      <c r="BH14" s="216"/>
      <c r="BI14" s="217"/>
    </row>
    <row r="15" spans="1:122" s="109" customFormat="1" ht="16.5" customHeight="1">
      <c r="A15" s="229"/>
      <c r="B15" s="229"/>
      <c r="C15" s="199"/>
      <c r="D15" s="233"/>
      <c r="E15" s="234"/>
      <c r="F15" s="167"/>
      <c r="G15" s="168"/>
      <c r="H15" s="168"/>
      <c r="I15" s="167"/>
      <c r="J15" s="168"/>
      <c r="K15" s="168"/>
      <c r="L15" s="167"/>
      <c r="M15" s="168"/>
      <c r="N15" s="168"/>
      <c r="O15" s="235"/>
      <c r="P15" s="235"/>
      <c r="Q15" s="235"/>
      <c r="R15" s="235"/>
      <c r="S15" s="235"/>
      <c r="T15" s="235"/>
      <c r="V15" s="227" t="s">
        <v>7</v>
      </c>
      <c r="W15" s="227" t="s">
        <v>8</v>
      </c>
      <c r="Y15" s="227" t="s">
        <v>7</v>
      </c>
      <c r="Z15" s="227" t="s">
        <v>8</v>
      </c>
      <c r="AA15" s="199"/>
      <c r="AB15" s="228"/>
      <c r="AC15" s="228"/>
      <c r="AD15" s="229"/>
      <c r="AE15" s="229"/>
      <c r="AF15" s="218"/>
      <c r="AG15" s="219"/>
      <c r="AH15" s="220"/>
      <c r="AI15" s="218"/>
      <c r="AJ15" s="219"/>
      <c r="AK15" s="220"/>
      <c r="AL15" s="218"/>
      <c r="AM15" s="219"/>
      <c r="AN15" s="220"/>
      <c r="AO15" s="218"/>
      <c r="AP15" s="219"/>
      <c r="AQ15" s="220"/>
      <c r="AR15" s="218"/>
      <c r="AS15" s="219"/>
      <c r="AT15" s="219"/>
      <c r="AU15" s="219"/>
      <c r="AV15" s="219"/>
      <c r="AW15" s="219"/>
      <c r="AX15" s="219"/>
      <c r="AY15" s="219"/>
      <c r="AZ15" s="220"/>
      <c r="BA15" s="224"/>
      <c r="BB15" s="225"/>
      <c r="BC15" s="226"/>
      <c r="BD15" s="218"/>
      <c r="BE15" s="219"/>
      <c r="BF15" s="220"/>
      <c r="BG15" s="218"/>
      <c r="BH15" s="219"/>
      <c r="BI15" s="220"/>
    </row>
    <row r="16" spans="1:122" s="109" customFormat="1" ht="27.75" customHeight="1">
      <c r="A16" s="229"/>
      <c r="B16" s="229"/>
      <c r="C16" s="199"/>
      <c r="D16" s="233"/>
      <c r="E16" s="234"/>
      <c r="F16" s="213" t="s">
        <v>6</v>
      </c>
      <c r="G16" s="209" t="s">
        <v>7</v>
      </c>
      <c r="H16" s="209" t="s">
        <v>8</v>
      </c>
      <c r="I16" s="209" t="s">
        <v>6</v>
      </c>
      <c r="J16" s="209" t="s">
        <v>7</v>
      </c>
      <c r="K16" s="209" t="s">
        <v>8</v>
      </c>
      <c r="L16" s="209" t="s">
        <v>6</v>
      </c>
      <c r="M16" s="209" t="s">
        <v>7</v>
      </c>
      <c r="N16" s="209" t="s">
        <v>8</v>
      </c>
      <c r="O16" s="209" t="s">
        <v>6</v>
      </c>
      <c r="P16" s="209" t="s">
        <v>7</v>
      </c>
      <c r="Q16" s="209" t="s">
        <v>8</v>
      </c>
      <c r="R16" s="209" t="s">
        <v>6</v>
      </c>
      <c r="S16" s="209" t="s">
        <v>7</v>
      </c>
      <c r="T16" s="209" t="s">
        <v>8</v>
      </c>
      <c r="U16" s="211" t="s">
        <v>6</v>
      </c>
      <c r="V16" s="227"/>
      <c r="W16" s="227"/>
      <c r="X16" s="211" t="s">
        <v>6</v>
      </c>
      <c r="Y16" s="227"/>
      <c r="Z16" s="227"/>
      <c r="AA16" s="199"/>
      <c r="AB16" s="228"/>
      <c r="AC16" s="228"/>
      <c r="AD16" s="229"/>
      <c r="AE16" s="229"/>
      <c r="AF16" s="199" t="s">
        <v>6</v>
      </c>
      <c r="AG16" s="197" t="s">
        <v>7</v>
      </c>
      <c r="AH16" s="197" t="s">
        <v>8</v>
      </c>
      <c r="AI16" s="199" t="s">
        <v>6</v>
      </c>
      <c r="AJ16" s="197" t="s">
        <v>7</v>
      </c>
      <c r="AK16" s="197" t="s">
        <v>8</v>
      </c>
      <c r="AL16" s="199" t="s">
        <v>6</v>
      </c>
      <c r="AM16" s="197" t="s">
        <v>7</v>
      </c>
      <c r="AN16" s="197" t="s">
        <v>8</v>
      </c>
      <c r="AO16" s="199" t="s">
        <v>6</v>
      </c>
      <c r="AP16" s="197" t="s">
        <v>7</v>
      </c>
      <c r="AQ16" s="197" t="s">
        <v>8</v>
      </c>
      <c r="AR16" s="199" t="s">
        <v>6</v>
      </c>
      <c r="AS16" s="201" t="s">
        <v>7</v>
      </c>
      <c r="AT16" s="201" t="s">
        <v>8</v>
      </c>
      <c r="AU16" s="203" t="s">
        <v>361</v>
      </c>
      <c r="AV16" s="204"/>
      <c r="AW16" s="205"/>
      <c r="AX16" s="206" t="s">
        <v>362</v>
      </c>
      <c r="AY16" s="207"/>
      <c r="AZ16" s="208"/>
      <c r="BA16" s="199" t="s">
        <v>6</v>
      </c>
      <c r="BB16" s="197" t="s">
        <v>7</v>
      </c>
      <c r="BC16" s="197" t="s">
        <v>8</v>
      </c>
      <c r="BD16" s="199" t="s">
        <v>6</v>
      </c>
      <c r="BE16" s="197" t="s">
        <v>7</v>
      </c>
      <c r="BF16" s="197" t="s">
        <v>8</v>
      </c>
      <c r="BG16" s="199" t="s">
        <v>6</v>
      </c>
      <c r="BH16" s="197" t="s">
        <v>7</v>
      </c>
      <c r="BI16" s="197" t="s">
        <v>8</v>
      </c>
    </row>
    <row r="17" spans="1:61" s="109" customFormat="1" ht="45" customHeight="1">
      <c r="A17" s="229"/>
      <c r="B17" s="229"/>
      <c r="C17" s="200"/>
      <c r="D17" s="233"/>
      <c r="E17" s="234"/>
      <c r="F17" s="214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2"/>
      <c r="V17" s="227"/>
      <c r="W17" s="227"/>
      <c r="X17" s="212"/>
      <c r="Y17" s="227"/>
      <c r="Z17" s="227"/>
      <c r="AA17" s="200"/>
      <c r="AB17" s="198"/>
      <c r="AC17" s="198"/>
      <c r="AD17" s="229"/>
      <c r="AE17" s="229"/>
      <c r="AF17" s="200"/>
      <c r="AG17" s="198"/>
      <c r="AH17" s="198"/>
      <c r="AI17" s="200"/>
      <c r="AJ17" s="198"/>
      <c r="AK17" s="198"/>
      <c r="AL17" s="200"/>
      <c r="AM17" s="198"/>
      <c r="AN17" s="198"/>
      <c r="AO17" s="200"/>
      <c r="AP17" s="198"/>
      <c r="AQ17" s="198"/>
      <c r="AR17" s="200"/>
      <c r="AS17" s="202"/>
      <c r="AT17" s="202"/>
      <c r="AU17" s="112" t="s">
        <v>6</v>
      </c>
      <c r="AV17" s="113" t="s">
        <v>7</v>
      </c>
      <c r="AW17" s="113" t="s">
        <v>8</v>
      </c>
      <c r="AX17" s="112" t="s">
        <v>6</v>
      </c>
      <c r="AY17" s="113" t="s">
        <v>7</v>
      </c>
      <c r="AZ17" s="113" t="s">
        <v>8</v>
      </c>
      <c r="BA17" s="200"/>
      <c r="BB17" s="198"/>
      <c r="BC17" s="198"/>
      <c r="BD17" s="200"/>
      <c r="BE17" s="198"/>
      <c r="BF17" s="198"/>
      <c r="BG17" s="200"/>
      <c r="BH17" s="198"/>
      <c r="BI17" s="198"/>
    </row>
    <row r="18" spans="1:61" s="108" customFormat="1" ht="17.25" customHeight="1">
      <c r="A18" s="114" t="s">
        <v>21</v>
      </c>
      <c r="B18" s="33" t="s">
        <v>22</v>
      </c>
      <c r="C18" s="115">
        <v>1</v>
      </c>
      <c r="D18" s="115">
        <v>2</v>
      </c>
      <c r="E18" s="115">
        <v>3</v>
      </c>
      <c r="F18" s="115">
        <v>4</v>
      </c>
      <c r="G18" s="115">
        <v>5</v>
      </c>
      <c r="H18" s="115">
        <v>6</v>
      </c>
      <c r="I18" s="115">
        <v>7</v>
      </c>
      <c r="J18" s="115">
        <v>8</v>
      </c>
      <c r="K18" s="115">
        <v>9</v>
      </c>
      <c r="L18" s="115">
        <v>10</v>
      </c>
      <c r="M18" s="115">
        <v>11</v>
      </c>
      <c r="N18" s="115">
        <v>12</v>
      </c>
      <c r="O18" s="115">
        <v>13</v>
      </c>
      <c r="P18" s="115">
        <v>14</v>
      </c>
      <c r="Q18" s="115">
        <v>15</v>
      </c>
      <c r="R18" s="115">
        <v>16</v>
      </c>
      <c r="S18" s="115">
        <v>17</v>
      </c>
      <c r="T18" s="115">
        <v>18</v>
      </c>
      <c r="U18" s="115">
        <v>19</v>
      </c>
      <c r="V18" s="115">
        <v>20</v>
      </c>
      <c r="W18" s="115">
        <v>21</v>
      </c>
      <c r="X18" s="115">
        <v>22</v>
      </c>
      <c r="Y18" s="115">
        <v>23</v>
      </c>
      <c r="Z18" s="115">
        <v>24</v>
      </c>
      <c r="AA18" s="115">
        <v>25</v>
      </c>
      <c r="AB18" s="115">
        <v>26</v>
      </c>
      <c r="AC18" s="115">
        <v>27</v>
      </c>
      <c r="AD18" s="114" t="s">
        <v>21</v>
      </c>
      <c r="AE18" s="33" t="s">
        <v>22</v>
      </c>
      <c r="AF18" s="115">
        <v>28</v>
      </c>
      <c r="AG18" s="115">
        <v>29</v>
      </c>
      <c r="AH18" s="115">
        <v>30</v>
      </c>
      <c r="AI18" s="115">
        <v>31</v>
      </c>
      <c r="AJ18" s="115">
        <v>32</v>
      </c>
      <c r="AK18" s="115">
        <v>33</v>
      </c>
      <c r="AL18" s="115">
        <v>34</v>
      </c>
      <c r="AM18" s="115">
        <v>35</v>
      </c>
      <c r="AN18" s="115">
        <v>36</v>
      </c>
      <c r="AO18" s="115">
        <v>37</v>
      </c>
      <c r="AP18" s="115">
        <v>38</v>
      </c>
      <c r="AQ18" s="115">
        <v>39</v>
      </c>
      <c r="AR18" s="115">
        <v>40</v>
      </c>
      <c r="AS18" s="115">
        <v>41</v>
      </c>
      <c r="AT18" s="115">
        <v>42</v>
      </c>
      <c r="AU18" s="115">
        <v>43</v>
      </c>
      <c r="AV18" s="115">
        <v>44</v>
      </c>
      <c r="AW18" s="115">
        <v>45</v>
      </c>
      <c r="AX18" s="115">
        <v>46</v>
      </c>
      <c r="AY18" s="115">
        <v>47</v>
      </c>
      <c r="AZ18" s="115">
        <v>48</v>
      </c>
      <c r="BA18" s="115">
        <v>49</v>
      </c>
      <c r="BB18" s="115">
        <v>50</v>
      </c>
      <c r="BC18" s="115">
        <v>51</v>
      </c>
      <c r="BD18" s="115">
        <v>52</v>
      </c>
      <c r="BE18" s="115">
        <v>53</v>
      </c>
      <c r="BF18" s="115">
        <v>54</v>
      </c>
      <c r="BG18" s="115">
        <v>55</v>
      </c>
      <c r="BH18" s="115">
        <v>56</v>
      </c>
      <c r="BI18" s="115">
        <v>57</v>
      </c>
    </row>
    <row r="19" spans="1:61" s="108" customFormat="1" ht="17.25" customHeight="1">
      <c r="A19" s="116" t="s">
        <v>363</v>
      </c>
      <c r="B19" s="115">
        <v>1</v>
      </c>
      <c r="C19" s="119">
        <f>SUM(C20:C56)</f>
        <v>8946</v>
      </c>
      <c r="D19" s="119">
        <f t="shared" ref="D19:AC19" si="0">SUM(D20:D56)</f>
        <v>5762</v>
      </c>
      <c r="E19" s="119">
        <f t="shared" si="0"/>
        <v>3184</v>
      </c>
      <c r="F19" s="119">
        <f t="shared" si="0"/>
        <v>607</v>
      </c>
      <c r="G19" s="119">
        <f t="shared" si="0"/>
        <v>356</v>
      </c>
      <c r="H19" s="119">
        <f t="shared" si="0"/>
        <v>251</v>
      </c>
      <c r="I19" s="120">
        <f t="shared" si="0"/>
        <v>7673</v>
      </c>
      <c r="J19" s="120">
        <f t="shared" si="0"/>
        <v>5076</v>
      </c>
      <c r="K19" s="120">
        <f t="shared" si="0"/>
        <v>2597</v>
      </c>
      <c r="L19" s="119">
        <f t="shared" si="0"/>
        <v>666</v>
      </c>
      <c r="M19" s="119">
        <f t="shared" si="0"/>
        <v>330</v>
      </c>
      <c r="N19" s="119">
        <f t="shared" si="0"/>
        <v>336</v>
      </c>
      <c r="O19" s="119">
        <f>SUM(O20:O24)</f>
        <v>172</v>
      </c>
      <c r="P19" s="119">
        <f t="shared" ref="P19:T19" si="1">SUM(P20:P24)</f>
        <v>97</v>
      </c>
      <c r="Q19" s="119">
        <f t="shared" si="1"/>
        <v>75</v>
      </c>
      <c r="R19" s="119">
        <f t="shared" si="1"/>
        <v>38</v>
      </c>
      <c r="S19" s="119">
        <f t="shared" si="1"/>
        <v>23</v>
      </c>
      <c r="T19" s="119">
        <f t="shared" si="1"/>
        <v>15</v>
      </c>
      <c r="U19" s="119">
        <f t="shared" si="0"/>
        <v>2404</v>
      </c>
      <c r="V19" s="119">
        <f t="shared" si="0"/>
        <v>1529</v>
      </c>
      <c r="W19" s="119">
        <f t="shared" si="0"/>
        <v>875</v>
      </c>
      <c r="X19" s="119">
        <f t="shared" si="0"/>
        <v>0</v>
      </c>
      <c r="Y19" s="119">
        <f t="shared" si="0"/>
        <v>0</v>
      </c>
      <c r="Z19" s="119">
        <f t="shared" si="0"/>
        <v>0</v>
      </c>
      <c r="AA19" s="119">
        <f t="shared" si="0"/>
        <v>107</v>
      </c>
      <c r="AB19" s="119">
        <f t="shared" si="0"/>
        <v>71</v>
      </c>
      <c r="AC19" s="119">
        <f t="shared" si="0"/>
        <v>36</v>
      </c>
      <c r="AD19" s="116" t="s">
        <v>363</v>
      </c>
      <c r="AE19" s="117">
        <v>1</v>
      </c>
      <c r="AF19" s="119">
        <f t="shared" ref="AF19:BI19" si="2">SUM(AF20:AF56)</f>
        <v>16</v>
      </c>
      <c r="AG19" s="119">
        <f t="shared" si="2"/>
        <v>10</v>
      </c>
      <c r="AH19" s="119">
        <f t="shared" si="2"/>
        <v>6</v>
      </c>
      <c r="AI19" s="119">
        <f t="shared" si="2"/>
        <v>20</v>
      </c>
      <c r="AJ19" s="119">
        <f t="shared" si="2"/>
        <v>14</v>
      </c>
      <c r="AK19" s="119">
        <f t="shared" si="2"/>
        <v>6</v>
      </c>
      <c r="AL19" s="119">
        <f t="shared" si="2"/>
        <v>17</v>
      </c>
      <c r="AM19" s="119">
        <f t="shared" si="2"/>
        <v>12</v>
      </c>
      <c r="AN19" s="119">
        <f t="shared" si="2"/>
        <v>5</v>
      </c>
      <c r="AO19" s="119">
        <f t="shared" si="2"/>
        <v>15</v>
      </c>
      <c r="AP19" s="119">
        <f t="shared" si="2"/>
        <v>9</v>
      </c>
      <c r="AQ19" s="119">
        <f t="shared" si="2"/>
        <v>6</v>
      </c>
      <c r="AR19" s="119">
        <f t="shared" si="2"/>
        <v>19</v>
      </c>
      <c r="AS19" s="119">
        <f t="shared" si="2"/>
        <v>14</v>
      </c>
      <c r="AT19" s="119">
        <f t="shared" si="2"/>
        <v>5</v>
      </c>
      <c r="AU19" s="119">
        <f t="shared" si="2"/>
        <v>9</v>
      </c>
      <c r="AV19" s="119">
        <f t="shared" si="2"/>
        <v>6</v>
      </c>
      <c r="AW19" s="119">
        <f t="shared" si="2"/>
        <v>3</v>
      </c>
      <c r="AX19" s="119">
        <f t="shared" si="2"/>
        <v>10</v>
      </c>
      <c r="AY19" s="119">
        <f t="shared" si="2"/>
        <v>8</v>
      </c>
      <c r="AZ19" s="119">
        <f t="shared" si="2"/>
        <v>2</v>
      </c>
      <c r="BA19" s="119">
        <f t="shared" si="2"/>
        <v>1</v>
      </c>
      <c r="BB19" s="119">
        <f t="shared" si="2"/>
        <v>0</v>
      </c>
      <c r="BC19" s="119">
        <f t="shared" si="2"/>
        <v>1</v>
      </c>
      <c r="BD19" s="119">
        <f t="shared" si="2"/>
        <v>10</v>
      </c>
      <c r="BE19" s="119">
        <f t="shared" si="2"/>
        <v>5</v>
      </c>
      <c r="BF19" s="119">
        <f t="shared" si="2"/>
        <v>5</v>
      </c>
      <c r="BG19" s="119">
        <f t="shared" si="2"/>
        <v>9</v>
      </c>
      <c r="BH19" s="119">
        <f t="shared" si="2"/>
        <v>7</v>
      </c>
      <c r="BI19" s="119">
        <f t="shared" si="2"/>
        <v>2</v>
      </c>
    </row>
    <row r="20" spans="1:61" s="108" customFormat="1" ht="17.25" customHeight="1">
      <c r="A20" s="118" t="s">
        <v>364</v>
      </c>
      <c r="B20" s="115">
        <v>2</v>
      </c>
      <c r="C20" s="119">
        <f t="shared" ref="C20:E56" si="3">+F20+I20+L20</f>
        <v>1</v>
      </c>
      <c r="D20" s="119">
        <f t="shared" si="3"/>
        <v>0</v>
      </c>
      <c r="E20" s="119">
        <f t="shared" si="3"/>
        <v>1</v>
      </c>
      <c r="F20" s="121">
        <f>+G20+H20</f>
        <v>0</v>
      </c>
      <c r="G20" s="122">
        <f>+'[1]1-ТӨ-МСҮТ-21 ДҮН'!G20+'[1]2-ХУВИЙН МСҮТ-22 ДҮН'!G20+'[1]3-ТӨ-ПК-25'!G20+'[1]4-Хувийн ПК-8'!G20</f>
        <v>0</v>
      </c>
      <c r="H20" s="122">
        <f>+'[1]1-ТӨ-МСҮТ-21 ДҮН'!H20+'[1]2-ХУВИЙН МСҮТ-22 ДҮН'!H20+'[1]3-ТӨ-ПК-25'!H20+'[1]4-Хувийн ПК-8'!H20</f>
        <v>0</v>
      </c>
      <c r="I20" s="121">
        <f t="shared" ref="I20:I56" si="4">+J20+K20</f>
        <v>1</v>
      </c>
      <c r="J20" s="122">
        <f>+'[1]1-ТӨ-МСҮТ-21 ДҮН'!J20+'[1]2-ХУВИЙН МСҮТ-22 ДҮН'!J20+'[1]3-ТӨ-ПК-25'!J20+'[1]4-Хувийн ПК-8'!J20</f>
        <v>0</v>
      </c>
      <c r="K20" s="122">
        <f>+'[1]1-ТӨ-МСҮТ-21 ДҮН'!K20+'[1]2-ХУВИЙН МСҮТ-22 ДҮН'!K20+'[1]3-ТӨ-ПК-25'!K20+'[1]4-Хувийн ПК-8'!K20</f>
        <v>1</v>
      </c>
      <c r="L20" s="121">
        <f t="shared" ref="L20:L56" si="5">+M20+N20</f>
        <v>0</v>
      </c>
      <c r="M20" s="122">
        <f>+'[1]1-ТӨ-МСҮТ-21 ДҮН'!M20+'[1]2-ХУВИЙН МСҮТ-22 ДҮН'!M20+'[1]3-ТӨ-ПК-25'!M20+'[1]4-Хувийн ПК-8'!M20</f>
        <v>0</v>
      </c>
      <c r="N20" s="122">
        <f>+'[1]1-ТӨ-МСҮТ-21 ДҮН'!N20+'[1]2-ХУВИЙН МСҮТ-22 ДҮН'!N20+'[1]3-ТӨ-ПК-25'!N20+'[1]4-Хувийн ПК-8'!N20</f>
        <v>0</v>
      </c>
      <c r="O20" s="121">
        <f t="shared" ref="O20:O24" si="6">+P20+Q20</f>
        <v>0</v>
      </c>
      <c r="P20" s="122">
        <f>+'[1]1-ТӨ-МСҮТ-21 ДҮН'!P20+'[1]2-ХУВИЙН МСҮТ-22 ДҮН'!P20+'[1]3-ТӨ-ПК-25'!P20+'[1]4-Хувийн ПК-8'!P20</f>
        <v>0</v>
      </c>
      <c r="Q20" s="122">
        <f>+'[1]1-ТӨ-МСҮТ-21 ДҮН'!Q20+'[1]2-ХУВИЙН МСҮТ-22 ДҮН'!Q20+'[1]3-ТӨ-ПК-25'!Q20+'[1]4-Хувийн ПК-8'!Q20</f>
        <v>0</v>
      </c>
      <c r="R20" s="121">
        <f t="shared" ref="R20:R24" si="7">+S20+T20</f>
        <v>0</v>
      </c>
      <c r="S20" s="122">
        <f>+'[1]1-ТӨ-МСҮТ-21 ДҮН'!S20+'[1]2-ХУВИЙН МСҮТ-22 ДҮН'!S20+'[1]3-ТӨ-ПК-25'!S20+'[1]4-Хувийн ПК-8'!S20</f>
        <v>0</v>
      </c>
      <c r="T20" s="122">
        <f>+'[1]1-ТӨ-МСҮТ-21 ДҮН'!T20+'[1]2-ХУВИЙН МСҮТ-22 ДҮН'!T20+'[1]3-ТӨ-ПК-25'!T20+'[1]4-Хувийн ПК-8'!T20</f>
        <v>0</v>
      </c>
      <c r="U20" s="121">
        <f t="shared" ref="U20:U56" si="8">+V20+W20</f>
        <v>0</v>
      </c>
      <c r="V20" s="122">
        <f>+'[1]1-ТӨ-МСҮТ-21 ДҮН'!V20+'[1]2-ХУВИЙН МСҮТ-22 ДҮН'!V20+'[1]3-ТӨ-ПК-25'!V20+'[1]4-Хувийн ПК-8'!V20</f>
        <v>0</v>
      </c>
      <c r="W20" s="122">
        <f>+'[1]1-ТӨ-МСҮТ-21 ДҮН'!W20+'[1]2-ХУВИЙН МСҮТ-22 ДҮН'!W20+'[1]3-ТӨ-ПК-25'!W20+'[1]4-Хувийн ПК-8'!W20</f>
        <v>0</v>
      </c>
      <c r="X20" s="121">
        <f t="shared" ref="X20:X56" si="9">+Y20+Z20</f>
        <v>0</v>
      </c>
      <c r="Y20" s="122">
        <f>+'[1]1-ТӨ-МСҮТ-21 ДҮН'!Y20+'[1]2-ХУВИЙН МСҮТ-22 ДҮН'!Y20+'[1]3-ТӨ-ПК-25'!Y20+'[1]4-Хувийн ПК-8'!Y20</f>
        <v>0</v>
      </c>
      <c r="Z20" s="122">
        <f>+'[1]1-ТӨ-МСҮТ-21 ДҮН'!Z20+'[1]2-ХУВИЙН МСҮТ-22 ДҮН'!Z20+'[1]3-ТӨ-ПК-25'!Z20+'[1]4-Хувийн ПК-8'!Z20</f>
        <v>0</v>
      </c>
      <c r="AA20" s="121">
        <f t="shared" ref="AA20:AC56" si="10">+AF20+AI20+AL20+AO20+AR20+BA20+BD20+BG20</f>
        <v>0</v>
      </c>
      <c r="AB20" s="121">
        <f t="shared" si="10"/>
        <v>0</v>
      </c>
      <c r="AC20" s="121">
        <f t="shared" si="10"/>
        <v>0</v>
      </c>
      <c r="AD20" s="118" t="s">
        <v>364</v>
      </c>
      <c r="AE20" s="115">
        <v>2</v>
      </c>
      <c r="AF20" s="121">
        <f t="shared" ref="AF20:AF56" si="11">+AG20+AH20</f>
        <v>0</v>
      </c>
      <c r="AG20" s="122">
        <f>+'[1]1-ТӨ-МСҮТ-21 ДҮН'!AG20+'[1]2-ХУВИЙН МСҮТ-22 ДҮН'!AG20+'[1]3-ТӨ-ПК-25'!AG20+'[1]4-Хувийн ПК-8'!AG20</f>
        <v>0</v>
      </c>
      <c r="AH20" s="122">
        <f>+'[1]1-ТӨ-МСҮТ-21 ДҮН'!AH20+'[1]2-ХУВИЙН МСҮТ-22 ДҮН'!AH20+'[1]3-ТӨ-ПК-25'!AH20+'[1]4-Хувийн ПК-8'!AH20</f>
        <v>0</v>
      </c>
      <c r="AI20" s="121">
        <f t="shared" ref="AI20:AI56" si="12">+AJ20+AK20</f>
        <v>0</v>
      </c>
      <c r="AJ20" s="122">
        <f>+'[1]1-ТӨ-МСҮТ-21 ДҮН'!AJ20+'[1]2-ХУВИЙН МСҮТ-22 ДҮН'!AJ20+'[1]3-ТӨ-ПК-25'!AJ20+'[1]4-Хувийн ПК-8'!AJ20</f>
        <v>0</v>
      </c>
      <c r="AK20" s="122">
        <f>+'[1]1-ТӨ-МСҮТ-21 ДҮН'!AK20+'[1]2-ХУВИЙН МСҮТ-22 ДҮН'!AK20+'[1]3-ТӨ-ПК-25'!AK20+'[1]4-Хувийн ПК-8'!AK20</f>
        <v>0</v>
      </c>
      <c r="AL20" s="121">
        <f t="shared" ref="AL20:AL56" si="13">+AM20+AN20</f>
        <v>0</v>
      </c>
      <c r="AM20" s="122">
        <f>+'[1]1-ТӨ-МСҮТ-21 ДҮН'!AM20+'[1]2-ХУВИЙН МСҮТ-22 ДҮН'!AM20+'[1]3-ТӨ-ПК-25'!AM20+'[1]4-Хувийн ПК-8'!AM20</f>
        <v>0</v>
      </c>
      <c r="AN20" s="122">
        <f>+'[1]1-ТӨ-МСҮТ-21 ДҮН'!AN20+'[1]2-ХУВИЙН МСҮТ-22 ДҮН'!AN20+'[1]3-ТӨ-ПК-25'!AN20+'[1]4-Хувийн ПК-8'!AN20</f>
        <v>0</v>
      </c>
      <c r="AO20" s="121">
        <f t="shared" ref="AO20:AO56" si="14">+AP20+AQ20</f>
        <v>0</v>
      </c>
      <c r="AP20" s="122">
        <f>+'[1]1-ТӨ-МСҮТ-21 ДҮН'!AP20+'[1]2-ХУВИЙН МСҮТ-22 ДҮН'!AP20+'[1]3-ТӨ-ПК-25'!AP20+'[1]4-Хувийн ПК-8'!AP20</f>
        <v>0</v>
      </c>
      <c r="AQ20" s="122">
        <f>+'[1]1-ТӨ-МСҮТ-21 ДҮН'!AQ20+'[1]2-ХУВИЙН МСҮТ-22 ДҮН'!AQ20+'[1]3-ТӨ-ПК-25'!AQ20+'[1]4-Хувийн ПК-8'!AQ20</f>
        <v>0</v>
      </c>
      <c r="AR20" s="121">
        <f t="shared" ref="AR20:AT56" si="15">+AU20+AX20</f>
        <v>0</v>
      </c>
      <c r="AS20" s="121">
        <f t="shared" si="15"/>
        <v>0</v>
      </c>
      <c r="AT20" s="121">
        <f t="shared" si="15"/>
        <v>0</v>
      </c>
      <c r="AU20" s="121">
        <f t="shared" ref="AU20:AU56" si="16">+AV20+AW20</f>
        <v>0</v>
      </c>
      <c r="AV20" s="122">
        <f>+'[1]1-ТӨ-МСҮТ-21 ДҮН'!AV20+'[1]2-ХУВИЙН МСҮТ-22 ДҮН'!AV20+'[1]3-ТӨ-ПК-25'!AV20+'[1]4-Хувийн ПК-8'!AV20</f>
        <v>0</v>
      </c>
      <c r="AW20" s="122">
        <f>+'[1]1-ТӨ-МСҮТ-21 ДҮН'!AW20+'[1]2-ХУВИЙН МСҮТ-22 ДҮН'!AW20+'[1]3-ТӨ-ПК-25'!AW20+'[1]4-Хувийн ПК-8'!AW20</f>
        <v>0</v>
      </c>
      <c r="AX20" s="121">
        <f t="shared" ref="AX20:AX56" si="17">+AY20+AZ20</f>
        <v>0</v>
      </c>
      <c r="AY20" s="122">
        <f>+'[1]1-ТӨ-МСҮТ-21 ДҮН'!AY20+'[1]2-ХУВИЙН МСҮТ-22 ДҮН'!AY20+'[1]3-ТӨ-ПК-25'!AY20+'[1]4-Хувийн ПК-8'!AY20</f>
        <v>0</v>
      </c>
      <c r="AZ20" s="122">
        <f>+'[1]1-ТӨ-МСҮТ-21 ДҮН'!AZ20+'[1]2-ХУВИЙН МСҮТ-22 ДҮН'!AZ20+'[1]3-ТӨ-ПК-25'!AZ20+'[1]4-Хувийн ПК-8'!AZ20</f>
        <v>0</v>
      </c>
      <c r="BA20" s="121">
        <f t="shared" ref="BA20:BA56" si="18">+BB20+BC20</f>
        <v>0</v>
      </c>
      <c r="BB20" s="122">
        <f>+'[1]1-ТӨ-МСҮТ-21 ДҮН'!BB20+'[1]2-ХУВИЙН МСҮТ-22 ДҮН'!BB20+'[1]3-ТӨ-ПК-25'!BB20+'[1]4-Хувийн ПК-8'!BB20</f>
        <v>0</v>
      </c>
      <c r="BC20" s="122">
        <f>+'[1]1-ТӨ-МСҮТ-21 ДҮН'!BC20+'[1]2-ХУВИЙН МСҮТ-22 ДҮН'!BC20+'[1]3-ТӨ-ПК-25'!BC20+'[1]4-Хувийн ПК-8'!BC20</f>
        <v>0</v>
      </c>
      <c r="BD20" s="121">
        <f t="shared" ref="BD20:BD56" si="19">+BE20+BF20</f>
        <v>0</v>
      </c>
      <c r="BE20" s="122">
        <f>+'[1]1-ТӨ-МСҮТ-21 ДҮН'!BE20+'[1]2-ХУВИЙН МСҮТ-22 ДҮН'!BE20+'[1]3-ТӨ-ПК-25'!BE20+'[1]4-Хувийн ПК-8'!BE20</f>
        <v>0</v>
      </c>
      <c r="BF20" s="122">
        <f>+'[1]1-ТӨ-МСҮТ-21 ДҮН'!BF20+'[1]2-ХУВИЙН МСҮТ-22 ДҮН'!BF20+'[1]3-ТӨ-ПК-25'!BF20+'[1]4-Хувийн ПК-8'!BF20</f>
        <v>0</v>
      </c>
      <c r="BG20" s="121">
        <f t="shared" ref="BG20:BG56" si="20">+BH20+BI20</f>
        <v>0</v>
      </c>
      <c r="BH20" s="122">
        <f>+'[1]1-ТӨ-МСҮТ-21 ДҮН'!BH20+'[1]2-ХУВИЙН МСҮТ-22 ДҮН'!BH20+'[1]3-ТӨ-ПК-25'!BH20+'[1]4-Хувийн ПК-8'!BH20</f>
        <v>0</v>
      </c>
      <c r="BI20" s="122">
        <f>+'[1]1-ТӨ-МСҮТ-21 ДҮН'!BI20+'[1]2-ХУВИЙН МСҮТ-22 ДҮН'!BI20+'[1]3-ТӨ-ПК-25'!BI20+'[1]4-Хувийн ПК-8'!BI20</f>
        <v>0</v>
      </c>
    </row>
    <row r="21" spans="1:61" s="108" customFormat="1" ht="17.25" customHeight="1">
      <c r="A21" s="118" t="s">
        <v>365</v>
      </c>
      <c r="B21" s="115">
        <v>3</v>
      </c>
      <c r="C21" s="119">
        <f t="shared" si="3"/>
        <v>0</v>
      </c>
      <c r="D21" s="119">
        <f t="shared" si="3"/>
        <v>0</v>
      </c>
      <c r="E21" s="119">
        <f t="shared" si="3"/>
        <v>0</v>
      </c>
      <c r="F21" s="121">
        <f t="shared" ref="F21:F56" si="21">+G21+H21</f>
        <v>0</v>
      </c>
      <c r="G21" s="122">
        <f>+'[1]1-ТӨ-МСҮТ-21 ДҮН'!G21+'[1]2-ХУВИЙН МСҮТ-22 ДҮН'!G21+'[1]3-ТӨ-ПК-25'!G21+'[1]4-Хувийн ПК-8'!G21</f>
        <v>0</v>
      </c>
      <c r="H21" s="122">
        <f>+'[1]1-ТӨ-МСҮТ-21 ДҮН'!H21+'[1]2-ХУВИЙН МСҮТ-22 ДҮН'!H21+'[1]3-ТӨ-ПК-25'!H21+'[1]4-Хувийн ПК-8'!H21</f>
        <v>0</v>
      </c>
      <c r="I21" s="121">
        <f t="shared" si="4"/>
        <v>0</v>
      </c>
      <c r="J21" s="122">
        <f>+'[1]1-ТӨ-МСҮТ-21 ДҮН'!J21+'[1]2-ХУВИЙН МСҮТ-22 ДҮН'!J21+'[1]3-ТӨ-ПК-25'!J21+'[1]4-Хувийн ПК-8'!J21</f>
        <v>0</v>
      </c>
      <c r="K21" s="122">
        <f>+'[1]1-ТӨ-МСҮТ-21 ДҮН'!K21+'[1]2-ХУВИЙН МСҮТ-22 ДҮН'!K21+'[1]3-ТӨ-ПК-25'!K21+'[1]4-Хувийн ПК-8'!K21</f>
        <v>0</v>
      </c>
      <c r="L21" s="121">
        <f t="shared" si="5"/>
        <v>0</v>
      </c>
      <c r="M21" s="122">
        <f>+'[1]1-ТӨ-МСҮТ-21 ДҮН'!M21+'[1]2-ХУВИЙН МСҮТ-22 ДҮН'!M21+'[1]3-ТӨ-ПК-25'!M21+'[1]4-Хувийн ПК-8'!M21</f>
        <v>0</v>
      </c>
      <c r="N21" s="122">
        <f>+'[1]1-ТӨ-МСҮТ-21 ДҮН'!N21+'[1]2-ХУВИЙН МСҮТ-22 ДҮН'!N21+'[1]3-ТӨ-ПК-25'!N21+'[1]4-Хувийн ПК-8'!N21</f>
        <v>0</v>
      </c>
      <c r="O21" s="121">
        <f t="shared" si="6"/>
        <v>0</v>
      </c>
      <c r="P21" s="122">
        <f>+'[1]1-ТӨ-МСҮТ-21 ДҮН'!P21+'[1]2-ХУВИЙН МСҮТ-22 ДҮН'!P21+'[1]3-ТӨ-ПК-25'!P21+'[1]4-Хувийн ПК-8'!P21</f>
        <v>0</v>
      </c>
      <c r="Q21" s="122">
        <f>+'[1]1-ТӨ-МСҮТ-21 ДҮН'!Q21+'[1]2-ХУВИЙН МСҮТ-22 ДҮН'!Q21+'[1]3-ТӨ-ПК-25'!Q21+'[1]4-Хувийн ПК-8'!Q21</f>
        <v>0</v>
      </c>
      <c r="R21" s="121">
        <f t="shared" si="7"/>
        <v>0</v>
      </c>
      <c r="S21" s="122">
        <f>+'[1]1-ТӨ-МСҮТ-21 ДҮН'!S21+'[1]2-ХУВИЙН МСҮТ-22 ДҮН'!S21+'[1]3-ТӨ-ПК-25'!S21+'[1]4-Хувийн ПК-8'!S21</f>
        <v>0</v>
      </c>
      <c r="T21" s="122">
        <f>+'[1]1-ТӨ-МСҮТ-21 ДҮН'!T21+'[1]2-ХУВИЙН МСҮТ-22 ДҮН'!T21+'[1]3-ТӨ-ПК-25'!T21+'[1]4-Хувийн ПК-8'!T21</f>
        <v>0</v>
      </c>
      <c r="U21" s="121">
        <f t="shared" si="8"/>
        <v>0</v>
      </c>
      <c r="V21" s="122">
        <f>+'[1]1-ТӨ-МСҮТ-21 ДҮН'!V21+'[1]2-ХУВИЙН МСҮТ-22 ДҮН'!V21+'[1]3-ТӨ-ПК-25'!V21+'[1]4-Хувийн ПК-8'!V21</f>
        <v>0</v>
      </c>
      <c r="W21" s="122">
        <f>+'[1]1-ТӨ-МСҮТ-21 ДҮН'!W21+'[1]2-ХУВИЙН МСҮТ-22 ДҮН'!W21+'[1]3-ТӨ-ПК-25'!W21+'[1]4-Хувийн ПК-8'!W21</f>
        <v>0</v>
      </c>
      <c r="X21" s="121">
        <f t="shared" si="9"/>
        <v>0</v>
      </c>
      <c r="Y21" s="122">
        <f>+'[1]1-ТӨ-МСҮТ-21 ДҮН'!Y21+'[1]2-ХУВИЙН МСҮТ-22 ДҮН'!Y21+'[1]3-ТӨ-ПК-25'!Y21+'[1]4-Хувийн ПК-8'!Y21</f>
        <v>0</v>
      </c>
      <c r="Z21" s="122">
        <f>+'[1]1-ТӨ-МСҮТ-21 ДҮН'!Z21+'[1]2-ХУВИЙН МСҮТ-22 ДҮН'!Z21+'[1]3-ТӨ-ПК-25'!Z21+'[1]4-Хувийн ПК-8'!Z21</f>
        <v>0</v>
      </c>
      <c r="AA21" s="121">
        <f t="shared" si="10"/>
        <v>0</v>
      </c>
      <c r="AB21" s="121">
        <f t="shared" si="10"/>
        <v>0</v>
      </c>
      <c r="AC21" s="121">
        <f t="shared" si="10"/>
        <v>0</v>
      </c>
      <c r="AD21" s="118" t="s">
        <v>365</v>
      </c>
      <c r="AE21" s="115">
        <v>3</v>
      </c>
      <c r="AF21" s="121">
        <f t="shared" si="11"/>
        <v>0</v>
      </c>
      <c r="AG21" s="122">
        <f>+'[1]1-ТӨ-МСҮТ-21 ДҮН'!AG21+'[1]2-ХУВИЙН МСҮТ-22 ДҮН'!AG21+'[1]3-ТӨ-ПК-25'!AG21+'[1]4-Хувийн ПК-8'!AG21</f>
        <v>0</v>
      </c>
      <c r="AH21" s="122">
        <f>+'[1]1-ТӨ-МСҮТ-21 ДҮН'!AH21+'[1]2-ХУВИЙН МСҮТ-22 ДҮН'!AH21+'[1]3-ТӨ-ПК-25'!AH21+'[1]4-Хувийн ПК-8'!AH21</f>
        <v>0</v>
      </c>
      <c r="AI21" s="121">
        <f t="shared" si="12"/>
        <v>0</v>
      </c>
      <c r="AJ21" s="122">
        <f>+'[1]1-ТӨ-МСҮТ-21 ДҮН'!AJ21+'[1]2-ХУВИЙН МСҮТ-22 ДҮН'!AJ21+'[1]3-ТӨ-ПК-25'!AJ21+'[1]4-Хувийн ПК-8'!AJ21</f>
        <v>0</v>
      </c>
      <c r="AK21" s="122">
        <f>+'[1]1-ТӨ-МСҮТ-21 ДҮН'!AK21+'[1]2-ХУВИЙН МСҮТ-22 ДҮН'!AK21+'[1]3-ТӨ-ПК-25'!AK21+'[1]4-Хувийн ПК-8'!AK21</f>
        <v>0</v>
      </c>
      <c r="AL21" s="121">
        <f t="shared" si="13"/>
        <v>0</v>
      </c>
      <c r="AM21" s="122">
        <f>+'[1]1-ТӨ-МСҮТ-21 ДҮН'!AM21+'[1]2-ХУВИЙН МСҮТ-22 ДҮН'!AM21+'[1]3-ТӨ-ПК-25'!AM21+'[1]4-Хувийн ПК-8'!AM21</f>
        <v>0</v>
      </c>
      <c r="AN21" s="122">
        <f>+'[1]1-ТӨ-МСҮТ-21 ДҮН'!AN21+'[1]2-ХУВИЙН МСҮТ-22 ДҮН'!AN21+'[1]3-ТӨ-ПК-25'!AN21+'[1]4-Хувийн ПК-8'!AN21</f>
        <v>0</v>
      </c>
      <c r="AO21" s="121">
        <f t="shared" si="14"/>
        <v>0</v>
      </c>
      <c r="AP21" s="122">
        <f>+'[1]1-ТӨ-МСҮТ-21 ДҮН'!AP21+'[1]2-ХУВИЙН МСҮТ-22 ДҮН'!AP21+'[1]3-ТӨ-ПК-25'!AP21+'[1]4-Хувийн ПК-8'!AP21</f>
        <v>0</v>
      </c>
      <c r="AQ21" s="122">
        <f>+'[1]1-ТӨ-МСҮТ-21 ДҮН'!AQ21+'[1]2-ХУВИЙН МСҮТ-22 ДҮН'!AQ21+'[1]3-ТӨ-ПК-25'!AQ21+'[1]4-Хувийн ПК-8'!AQ21</f>
        <v>0</v>
      </c>
      <c r="AR21" s="121">
        <f t="shared" si="15"/>
        <v>0</v>
      </c>
      <c r="AS21" s="121">
        <f t="shared" si="15"/>
        <v>0</v>
      </c>
      <c r="AT21" s="121">
        <f t="shared" si="15"/>
        <v>0</v>
      </c>
      <c r="AU21" s="121">
        <f t="shared" si="16"/>
        <v>0</v>
      </c>
      <c r="AV21" s="122">
        <f>+'[1]1-ТӨ-МСҮТ-21 ДҮН'!AV21+'[1]2-ХУВИЙН МСҮТ-22 ДҮН'!AV21+'[1]3-ТӨ-ПК-25'!AV21+'[1]4-Хувийн ПК-8'!AV21</f>
        <v>0</v>
      </c>
      <c r="AW21" s="122">
        <f>+'[1]1-ТӨ-МСҮТ-21 ДҮН'!AW21+'[1]2-ХУВИЙН МСҮТ-22 ДҮН'!AW21+'[1]3-ТӨ-ПК-25'!AW21+'[1]4-Хувийн ПК-8'!AW21</f>
        <v>0</v>
      </c>
      <c r="AX21" s="121">
        <f t="shared" si="17"/>
        <v>0</v>
      </c>
      <c r="AY21" s="122">
        <f>+'[1]1-ТӨ-МСҮТ-21 ДҮН'!AY21+'[1]2-ХУВИЙН МСҮТ-22 ДҮН'!AY21+'[1]3-ТӨ-ПК-25'!AY21+'[1]4-Хувийн ПК-8'!AY21</f>
        <v>0</v>
      </c>
      <c r="AZ21" s="122">
        <f>+'[1]1-ТӨ-МСҮТ-21 ДҮН'!AZ21+'[1]2-ХУВИЙН МСҮТ-22 ДҮН'!AZ21+'[1]3-ТӨ-ПК-25'!AZ21+'[1]4-Хувийн ПК-8'!AZ21</f>
        <v>0</v>
      </c>
      <c r="BA21" s="121">
        <f t="shared" si="18"/>
        <v>0</v>
      </c>
      <c r="BB21" s="122">
        <f>+'[1]1-ТӨ-МСҮТ-21 ДҮН'!BB21+'[1]2-ХУВИЙН МСҮТ-22 ДҮН'!BB21+'[1]3-ТӨ-ПК-25'!BB21+'[1]4-Хувийн ПК-8'!BB21</f>
        <v>0</v>
      </c>
      <c r="BC21" s="122">
        <f>+'[1]1-ТӨ-МСҮТ-21 ДҮН'!BC21+'[1]2-ХУВИЙН МСҮТ-22 ДҮН'!BC21+'[1]3-ТӨ-ПК-25'!BC21+'[1]4-Хувийн ПК-8'!BC21</f>
        <v>0</v>
      </c>
      <c r="BD21" s="121">
        <f t="shared" si="19"/>
        <v>0</v>
      </c>
      <c r="BE21" s="122">
        <f>+'[1]1-ТӨ-МСҮТ-21 ДҮН'!BE21+'[1]2-ХУВИЙН МСҮТ-22 ДҮН'!BE21+'[1]3-ТӨ-ПК-25'!BE21+'[1]4-Хувийн ПК-8'!BE21</f>
        <v>0</v>
      </c>
      <c r="BF21" s="122">
        <f>+'[1]1-ТӨ-МСҮТ-21 ДҮН'!BF21+'[1]2-ХУВИЙН МСҮТ-22 ДҮН'!BF21+'[1]3-ТӨ-ПК-25'!BF21+'[1]4-Хувийн ПК-8'!BF21</f>
        <v>0</v>
      </c>
      <c r="BG21" s="121">
        <f t="shared" si="20"/>
        <v>0</v>
      </c>
      <c r="BH21" s="122">
        <f>+'[1]1-ТӨ-МСҮТ-21 ДҮН'!BH21+'[1]2-ХУВИЙН МСҮТ-22 ДҮН'!BH21+'[1]3-ТӨ-ПК-25'!BH21+'[1]4-Хувийн ПК-8'!BH21</f>
        <v>0</v>
      </c>
      <c r="BI21" s="122">
        <f>+'[1]1-ТӨ-МСҮТ-21 ДҮН'!BI21+'[1]2-ХУВИЙН МСҮТ-22 ДҮН'!BI21+'[1]3-ТӨ-ПК-25'!BI21+'[1]4-Хувийн ПК-8'!BI21</f>
        <v>0</v>
      </c>
    </row>
    <row r="22" spans="1:61" s="108" customFormat="1" ht="17.25" customHeight="1">
      <c r="A22" s="118" t="s">
        <v>366</v>
      </c>
      <c r="B22" s="115">
        <v>4</v>
      </c>
      <c r="C22" s="119">
        <f t="shared" si="3"/>
        <v>0</v>
      </c>
      <c r="D22" s="119">
        <f t="shared" si="3"/>
        <v>0</v>
      </c>
      <c r="E22" s="119">
        <f t="shared" si="3"/>
        <v>0</v>
      </c>
      <c r="F22" s="121">
        <f t="shared" si="21"/>
        <v>0</v>
      </c>
      <c r="G22" s="122">
        <f>+'[1]1-ТӨ-МСҮТ-21 ДҮН'!G22+'[1]2-ХУВИЙН МСҮТ-22 ДҮН'!G22+'[1]3-ТӨ-ПК-25'!G22+'[1]4-Хувийн ПК-8'!G22</f>
        <v>0</v>
      </c>
      <c r="H22" s="122">
        <f>+'[1]1-ТӨ-МСҮТ-21 ДҮН'!H22+'[1]2-ХУВИЙН МСҮТ-22 ДҮН'!H22+'[1]3-ТӨ-ПК-25'!H22+'[1]4-Хувийн ПК-8'!H22</f>
        <v>0</v>
      </c>
      <c r="I22" s="121">
        <f t="shared" si="4"/>
        <v>0</v>
      </c>
      <c r="J22" s="122">
        <f>+'[1]1-ТӨ-МСҮТ-21 ДҮН'!J22+'[1]2-ХУВИЙН МСҮТ-22 ДҮН'!J22+'[1]3-ТӨ-ПК-25'!J22+'[1]4-Хувийн ПК-8'!J22</f>
        <v>0</v>
      </c>
      <c r="K22" s="122">
        <f>+'[1]1-ТӨ-МСҮТ-21 ДҮН'!K22+'[1]2-ХУВИЙН МСҮТ-22 ДҮН'!K22+'[1]3-ТӨ-ПК-25'!K22+'[1]4-Хувийн ПК-8'!K22</f>
        <v>0</v>
      </c>
      <c r="L22" s="121">
        <f t="shared" si="5"/>
        <v>0</v>
      </c>
      <c r="M22" s="122">
        <f>+'[1]1-ТӨ-МСҮТ-21 ДҮН'!M22+'[1]2-ХУВИЙН МСҮТ-22 ДҮН'!M22+'[1]3-ТӨ-ПК-25'!M22+'[1]4-Хувийн ПК-8'!M22</f>
        <v>0</v>
      </c>
      <c r="N22" s="122">
        <f>+'[1]1-ТӨ-МСҮТ-21 ДҮН'!N22+'[1]2-ХУВИЙН МСҮТ-22 ДҮН'!N22+'[1]3-ТӨ-ПК-25'!N22+'[1]4-Хувийн ПК-8'!N22</f>
        <v>0</v>
      </c>
      <c r="O22" s="121">
        <f t="shared" si="6"/>
        <v>0</v>
      </c>
      <c r="P22" s="122">
        <f>+'[1]1-ТӨ-МСҮТ-21 ДҮН'!P22+'[1]2-ХУВИЙН МСҮТ-22 ДҮН'!P22+'[1]3-ТӨ-ПК-25'!P22+'[1]4-Хувийн ПК-8'!P22</f>
        <v>0</v>
      </c>
      <c r="Q22" s="122">
        <f>+'[1]1-ТӨ-МСҮТ-21 ДҮН'!Q22+'[1]2-ХУВИЙН МСҮТ-22 ДҮН'!Q22+'[1]3-ТӨ-ПК-25'!Q22+'[1]4-Хувийн ПК-8'!Q22</f>
        <v>0</v>
      </c>
      <c r="R22" s="121">
        <f t="shared" si="7"/>
        <v>0</v>
      </c>
      <c r="S22" s="122">
        <f>+'[1]1-ТӨ-МСҮТ-21 ДҮН'!S22+'[1]2-ХУВИЙН МСҮТ-22 ДҮН'!S22+'[1]3-ТӨ-ПК-25'!S22+'[1]4-Хувийн ПК-8'!S22</f>
        <v>0</v>
      </c>
      <c r="T22" s="122">
        <f>+'[1]1-ТӨ-МСҮТ-21 ДҮН'!T22+'[1]2-ХУВИЙН МСҮТ-22 ДҮН'!T22+'[1]3-ТӨ-ПК-25'!T22+'[1]4-Хувийн ПК-8'!T22</f>
        <v>0</v>
      </c>
      <c r="U22" s="121">
        <f t="shared" si="8"/>
        <v>0</v>
      </c>
      <c r="V22" s="122">
        <f>+'[1]1-ТӨ-МСҮТ-21 ДҮН'!V22+'[1]2-ХУВИЙН МСҮТ-22 ДҮН'!V22+'[1]3-ТӨ-ПК-25'!V22+'[1]4-Хувийн ПК-8'!V22</f>
        <v>0</v>
      </c>
      <c r="W22" s="122">
        <f>+'[1]1-ТӨ-МСҮТ-21 ДҮН'!W22+'[1]2-ХУВИЙН МСҮТ-22 ДҮН'!W22+'[1]3-ТӨ-ПК-25'!W22+'[1]4-Хувийн ПК-8'!W22</f>
        <v>0</v>
      </c>
      <c r="X22" s="121">
        <f t="shared" si="9"/>
        <v>0</v>
      </c>
      <c r="Y22" s="122">
        <f>+'[1]1-ТӨ-МСҮТ-21 ДҮН'!Y22+'[1]2-ХУВИЙН МСҮТ-22 ДҮН'!Y22+'[1]3-ТӨ-ПК-25'!Y22+'[1]4-Хувийн ПК-8'!Y22</f>
        <v>0</v>
      </c>
      <c r="Z22" s="122">
        <f>+'[1]1-ТӨ-МСҮТ-21 ДҮН'!Z22+'[1]2-ХУВИЙН МСҮТ-22 ДҮН'!Z22+'[1]3-ТӨ-ПК-25'!Z22+'[1]4-Хувийн ПК-8'!Z22</f>
        <v>0</v>
      </c>
      <c r="AA22" s="121">
        <f t="shared" si="10"/>
        <v>0</v>
      </c>
      <c r="AB22" s="121">
        <f t="shared" si="10"/>
        <v>0</v>
      </c>
      <c r="AC22" s="121">
        <f t="shared" si="10"/>
        <v>0</v>
      </c>
      <c r="AD22" s="118" t="s">
        <v>366</v>
      </c>
      <c r="AE22" s="115">
        <v>4</v>
      </c>
      <c r="AF22" s="121">
        <f t="shared" si="11"/>
        <v>0</v>
      </c>
      <c r="AG22" s="122">
        <f>+'[1]1-ТӨ-МСҮТ-21 ДҮН'!AG22+'[1]2-ХУВИЙН МСҮТ-22 ДҮН'!AG22+'[1]3-ТӨ-ПК-25'!AG22+'[1]4-Хувийн ПК-8'!AG22</f>
        <v>0</v>
      </c>
      <c r="AH22" s="122">
        <f>+'[1]1-ТӨ-МСҮТ-21 ДҮН'!AH22+'[1]2-ХУВИЙН МСҮТ-22 ДҮН'!AH22+'[1]3-ТӨ-ПК-25'!AH22+'[1]4-Хувийн ПК-8'!AH22</f>
        <v>0</v>
      </c>
      <c r="AI22" s="121">
        <f t="shared" si="12"/>
        <v>0</v>
      </c>
      <c r="AJ22" s="122">
        <f>+'[1]1-ТӨ-МСҮТ-21 ДҮН'!AJ22+'[1]2-ХУВИЙН МСҮТ-22 ДҮН'!AJ22+'[1]3-ТӨ-ПК-25'!AJ22+'[1]4-Хувийн ПК-8'!AJ22</f>
        <v>0</v>
      </c>
      <c r="AK22" s="122">
        <f>+'[1]1-ТӨ-МСҮТ-21 ДҮН'!AK22+'[1]2-ХУВИЙН МСҮТ-22 ДҮН'!AK22+'[1]3-ТӨ-ПК-25'!AK22+'[1]4-Хувийн ПК-8'!AK22</f>
        <v>0</v>
      </c>
      <c r="AL22" s="121">
        <f t="shared" si="13"/>
        <v>0</v>
      </c>
      <c r="AM22" s="122">
        <f>+'[1]1-ТӨ-МСҮТ-21 ДҮН'!AM22+'[1]2-ХУВИЙН МСҮТ-22 ДҮН'!AM22+'[1]3-ТӨ-ПК-25'!AM22+'[1]4-Хувийн ПК-8'!AM22</f>
        <v>0</v>
      </c>
      <c r="AN22" s="122">
        <f>+'[1]1-ТӨ-МСҮТ-21 ДҮН'!AN22+'[1]2-ХУВИЙН МСҮТ-22 ДҮН'!AN22+'[1]3-ТӨ-ПК-25'!AN22+'[1]4-Хувийн ПК-8'!AN22</f>
        <v>0</v>
      </c>
      <c r="AO22" s="121">
        <f t="shared" si="14"/>
        <v>0</v>
      </c>
      <c r="AP22" s="122">
        <f>+'[1]1-ТӨ-МСҮТ-21 ДҮН'!AP22+'[1]2-ХУВИЙН МСҮТ-22 ДҮН'!AP22+'[1]3-ТӨ-ПК-25'!AP22+'[1]4-Хувийн ПК-8'!AP22</f>
        <v>0</v>
      </c>
      <c r="AQ22" s="122">
        <f>+'[1]1-ТӨ-МСҮТ-21 ДҮН'!AQ22+'[1]2-ХУВИЙН МСҮТ-22 ДҮН'!AQ22+'[1]3-ТӨ-ПК-25'!AQ22+'[1]4-Хувийн ПК-8'!AQ22</f>
        <v>0</v>
      </c>
      <c r="AR22" s="121">
        <f t="shared" si="15"/>
        <v>0</v>
      </c>
      <c r="AS22" s="121">
        <f t="shared" si="15"/>
        <v>0</v>
      </c>
      <c r="AT22" s="121">
        <f t="shared" si="15"/>
        <v>0</v>
      </c>
      <c r="AU22" s="121">
        <f t="shared" si="16"/>
        <v>0</v>
      </c>
      <c r="AV22" s="122">
        <f>+'[1]1-ТӨ-МСҮТ-21 ДҮН'!AV22+'[1]2-ХУВИЙН МСҮТ-22 ДҮН'!AV22+'[1]3-ТӨ-ПК-25'!AV22+'[1]4-Хувийн ПК-8'!AV22</f>
        <v>0</v>
      </c>
      <c r="AW22" s="122">
        <f>+'[1]1-ТӨ-МСҮТ-21 ДҮН'!AW22+'[1]2-ХУВИЙН МСҮТ-22 ДҮН'!AW22+'[1]3-ТӨ-ПК-25'!AW22+'[1]4-Хувийн ПК-8'!AW22</f>
        <v>0</v>
      </c>
      <c r="AX22" s="121">
        <f t="shared" si="17"/>
        <v>0</v>
      </c>
      <c r="AY22" s="122">
        <f>+'[1]1-ТӨ-МСҮТ-21 ДҮН'!AY22+'[1]2-ХУВИЙН МСҮТ-22 ДҮН'!AY22+'[1]3-ТӨ-ПК-25'!AY22+'[1]4-Хувийн ПК-8'!AY22</f>
        <v>0</v>
      </c>
      <c r="AZ22" s="122">
        <f>+'[1]1-ТӨ-МСҮТ-21 ДҮН'!AZ22+'[1]2-ХУВИЙН МСҮТ-22 ДҮН'!AZ22+'[1]3-ТӨ-ПК-25'!AZ22+'[1]4-Хувийн ПК-8'!AZ22</f>
        <v>0</v>
      </c>
      <c r="BA22" s="121">
        <f t="shared" si="18"/>
        <v>0</v>
      </c>
      <c r="BB22" s="122">
        <f>+'[1]1-ТӨ-МСҮТ-21 ДҮН'!BB22+'[1]2-ХУВИЙН МСҮТ-22 ДҮН'!BB22+'[1]3-ТӨ-ПК-25'!BB22+'[1]4-Хувийн ПК-8'!BB22</f>
        <v>0</v>
      </c>
      <c r="BC22" s="122">
        <f>+'[1]1-ТӨ-МСҮТ-21 ДҮН'!BC22+'[1]2-ХУВИЙН МСҮТ-22 ДҮН'!BC22+'[1]3-ТӨ-ПК-25'!BC22+'[1]4-Хувийн ПК-8'!BC22</f>
        <v>0</v>
      </c>
      <c r="BD22" s="121">
        <f t="shared" si="19"/>
        <v>0</v>
      </c>
      <c r="BE22" s="122">
        <f>+'[1]1-ТӨ-МСҮТ-21 ДҮН'!BE22+'[1]2-ХУВИЙН МСҮТ-22 ДҮН'!BE22+'[1]3-ТӨ-ПК-25'!BE22+'[1]4-Хувийн ПК-8'!BE22</f>
        <v>0</v>
      </c>
      <c r="BF22" s="122">
        <f>+'[1]1-ТӨ-МСҮТ-21 ДҮН'!BF22+'[1]2-ХУВИЙН МСҮТ-22 ДҮН'!BF22+'[1]3-ТӨ-ПК-25'!BF22+'[1]4-Хувийн ПК-8'!BF22</f>
        <v>0</v>
      </c>
      <c r="BG22" s="121">
        <f t="shared" si="20"/>
        <v>0</v>
      </c>
      <c r="BH22" s="122">
        <f>+'[1]1-ТӨ-МСҮТ-21 ДҮН'!BH22+'[1]2-ХУВИЙН МСҮТ-22 ДҮН'!BH22+'[1]3-ТӨ-ПК-25'!BH22+'[1]4-Хувийн ПК-8'!BH22</f>
        <v>0</v>
      </c>
      <c r="BI22" s="122">
        <f>+'[1]1-ТӨ-МСҮТ-21 ДҮН'!BI22+'[1]2-ХУВИЙН МСҮТ-22 ДҮН'!BI22+'[1]3-ТӨ-ПК-25'!BI22+'[1]4-Хувийн ПК-8'!BI22</f>
        <v>0</v>
      </c>
    </row>
    <row r="23" spans="1:61" s="108" customFormat="1" ht="17.25" customHeight="1">
      <c r="A23" s="118" t="s">
        <v>367</v>
      </c>
      <c r="B23" s="115">
        <v>5</v>
      </c>
      <c r="C23" s="119">
        <f t="shared" si="3"/>
        <v>45</v>
      </c>
      <c r="D23" s="119">
        <f t="shared" si="3"/>
        <v>23</v>
      </c>
      <c r="E23" s="119">
        <f t="shared" si="3"/>
        <v>22</v>
      </c>
      <c r="F23" s="121">
        <f t="shared" si="21"/>
        <v>0</v>
      </c>
      <c r="G23" s="122">
        <f>+'[1]1-ТӨ-МСҮТ-21 ДҮН'!G23+'[1]2-ХУВИЙН МСҮТ-22 ДҮН'!G23+'[1]3-ТӨ-ПК-25'!G23+'[1]4-Хувийн ПК-8'!G23</f>
        <v>0</v>
      </c>
      <c r="H23" s="122">
        <f>+'[1]1-ТӨ-МСҮТ-21 ДҮН'!H23+'[1]2-ХУВИЙН МСҮТ-22 ДҮН'!H23+'[1]3-ТӨ-ПК-25'!H23+'[1]4-Хувийн ПК-8'!H23</f>
        <v>0</v>
      </c>
      <c r="I23" s="121">
        <f t="shared" si="4"/>
        <v>45</v>
      </c>
      <c r="J23" s="122">
        <f>+'[1]1-ТӨ-МСҮТ-21 ДҮН'!J23+'[1]2-ХУВИЙН МСҮТ-22 ДҮН'!J23+'[1]3-ТӨ-ПК-25'!J23+'[1]4-Хувийн ПК-8'!J23</f>
        <v>23</v>
      </c>
      <c r="K23" s="122">
        <f>+'[1]1-ТӨ-МСҮТ-21 ДҮН'!K23+'[1]2-ХУВИЙН МСҮТ-22 ДҮН'!K23+'[1]3-ТӨ-ПК-25'!K23+'[1]4-Хувийн ПК-8'!K23</f>
        <v>22</v>
      </c>
      <c r="L23" s="121">
        <f t="shared" si="5"/>
        <v>0</v>
      </c>
      <c r="M23" s="122">
        <f>+'[1]1-ТӨ-МСҮТ-21 ДҮН'!M23+'[1]2-ХУВИЙН МСҮТ-22 ДҮН'!M23+'[1]3-ТӨ-ПК-25'!M23+'[1]4-Хувийн ПК-8'!M23</f>
        <v>0</v>
      </c>
      <c r="N23" s="122">
        <f>+'[1]1-ТӨ-МСҮТ-21 ДҮН'!N23+'[1]2-ХУВИЙН МСҮТ-22 ДҮН'!N23+'[1]3-ТӨ-ПК-25'!N23+'[1]4-Хувийн ПК-8'!N23</f>
        <v>0</v>
      </c>
      <c r="O23" s="121">
        <f t="shared" si="6"/>
        <v>14</v>
      </c>
      <c r="P23" s="122">
        <f>+'[1]1-ТӨ-МСҮТ-21 ДҮН'!P23+'[1]2-ХУВИЙН МСҮТ-22 ДҮН'!P23+'[1]3-ТӨ-ПК-25'!P23+'[1]4-Хувийн ПК-8'!P23</f>
        <v>8</v>
      </c>
      <c r="Q23" s="122">
        <f>+'[1]1-ТӨ-МСҮТ-21 ДҮН'!Q23+'[1]2-ХУВИЙН МСҮТ-22 ДҮН'!Q23+'[1]3-ТӨ-ПК-25'!Q23+'[1]4-Хувийн ПК-8'!Q23</f>
        <v>6</v>
      </c>
      <c r="R23" s="121">
        <f t="shared" si="7"/>
        <v>4</v>
      </c>
      <c r="S23" s="122">
        <f>+'[1]1-ТӨ-МСҮТ-21 ДҮН'!S23+'[1]2-ХУВИЙН МСҮТ-22 ДҮН'!S23+'[1]3-ТӨ-ПК-25'!S23+'[1]4-Хувийн ПК-8'!S23</f>
        <v>2</v>
      </c>
      <c r="T23" s="122">
        <f>+'[1]1-ТӨ-МСҮТ-21 ДҮН'!T23+'[1]2-ХУВИЙН МСҮТ-22 ДҮН'!T23+'[1]3-ТӨ-ПК-25'!T23+'[1]4-Хувийн ПК-8'!T23</f>
        <v>2</v>
      </c>
      <c r="U23" s="121">
        <f t="shared" si="8"/>
        <v>6</v>
      </c>
      <c r="V23" s="122">
        <f>+'[1]1-ТӨ-МСҮТ-21 ДҮН'!V23+'[1]2-ХУВИЙН МСҮТ-22 ДҮН'!V23+'[1]3-ТӨ-ПК-25'!V23+'[1]4-Хувийн ПК-8'!V23</f>
        <v>4</v>
      </c>
      <c r="W23" s="122">
        <f>+'[1]1-ТӨ-МСҮТ-21 ДҮН'!W23+'[1]2-ХУВИЙН МСҮТ-22 ДҮН'!W23+'[1]3-ТӨ-ПК-25'!W23+'[1]4-Хувийн ПК-8'!W23</f>
        <v>2</v>
      </c>
      <c r="X23" s="121">
        <f t="shared" si="9"/>
        <v>0</v>
      </c>
      <c r="Y23" s="122">
        <f>+'[1]1-ТӨ-МСҮТ-21 ДҮН'!Y23+'[1]2-ХУВИЙН МСҮТ-22 ДҮН'!Y23+'[1]3-ТӨ-ПК-25'!Y23+'[1]4-Хувийн ПК-8'!Y23</f>
        <v>0</v>
      </c>
      <c r="Z23" s="122">
        <f>+'[1]1-ТӨ-МСҮТ-21 ДҮН'!Z23+'[1]2-ХУВИЙН МСҮТ-22 ДҮН'!Z23+'[1]3-ТӨ-ПК-25'!Z23+'[1]4-Хувийн ПК-8'!Z23</f>
        <v>0</v>
      </c>
      <c r="AA23" s="121">
        <f t="shared" si="10"/>
        <v>1</v>
      </c>
      <c r="AB23" s="121">
        <f t="shared" si="10"/>
        <v>0</v>
      </c>
      <c r="AC23" s="121">
        <f t="shared" si="10"/>
        <v>1</v>
      </c>
      <c r="AD23" s="118" t="s">
        <v>367</v>
      </c>
      <c r="AE23" s="115">
        <v>5</v>
      </c>
      <c r="AF23" s="121">
        <f t="shared" si="11"/>
        <v>0</v>
      </c>
      <c r="AG23" s="122">
        <f>+'[1]1-ТӨ-МСҮТ-21 ДҮН'!AG23+'[1]2-ХУВИЙН МСҮТ-22 ДҮН'!AG23+'[1]3-ТӨ-ПК-25'!AG23+'[1]4-Хувийн ПК-8'!AG23</f>
        <v>0</v>
      </c>
      <c r="AH23" s="122">
        <f>+'[1]1-ТӨ-МСҮТ-21 ДҮН'!AH23+'[1]2-ХУВИЙН МСҮТ-22 ДҮН'!AH23+'[1]3-ТӨ-ПК-25'!AH23+'[1]4-Хувийн ПК-8'!AH23</f>
        <v>0</v>
      </c>
      <c r="AI23" s="121">
        <f t="shared" si="12"/>
        <v>0</v>
      </c>
      <c r="AJ23" s="122">
        <f>+'[1]1-ТӨ-МСҮТ-21 ДҮН'!AJ23+'[1]2-ХУВИЙН МСҮТ-22 ДҮН'!AJ23+'[1]3-ТӨ-ПК-25'!AJ23+'[1]4-Хувийн ПК-8'!AJ23</f>
        <v>0</v>
      </c>
      <c r="AK23" s="122">
        <f>+'[1]1-ТӨ-МСҮТ-21 ДҮН'!AK23+'[1]2-ХУВИЙН МСҮТ-22 ДҮН'!AK23+'[1]3-ТӨ-ПК-25'!AK23+'[1]4-Хувийн ПК-8'!AK23</f>
        <v>0</v>
      </c>
      <c r="AL23" s="121">
        <f t="shared" si="13"/>
        <v>0</v>
      </c>
      <c r="AM23" s="122">
        <f>+'[1]1-ТӨ-МСҮТ-21 ДҮН'!AM23+'[1]2-ХУВИЙН МСҮТ-22 ДҮН'!AM23+'[1]3-ТӨ-ПК-25'!AM23+'[1]4-Хувийн ПК-8'!AM23</f>
        <v>0</v>
      </c>
      <c r="AN23" s="122">
        <f>+'[1]1-ТӨ-МСҮТ-21 ДҮН'!AN23+'[1]2-ХУВИЙН МСҮТ-22 ДҮН'!AN23+'[1]3-ТӨ-ПК-25'!AN23+'[1]4-Хувийн ПК-8'!AN23</f>
        <v>0</v>
      </c>
      <c r="AO23" s="121">
        <f t="shared" si="14"/>
        <v>0</v>
      </c>
      <c r="AP23" s="122">
        <f>+'[1]1-ТӨ-МСҮТ-21 ДҮН'!AP23+'[1]2-ХУВИЙН МСҮТ-22 ДҮН'!AP23+'[1]3-ТӨ-ПК-25'!AP23+'[1]4-Хувийн ПК-8'!AP23</f>
        <v>0</v>
      </c>
      <c r="AQ23" s="122">
        <f>+'[1]1-ТӨ-МСҮТ-21 ДҮН'!AQ23+'[1]2-ХУВИЙН МСҮТ-22 ДҮН'!AQ23+'[1]3-ТӨ-ПК-25'!AQ23+'[1]4-Хувийн ПК-8'!AQ23</f>
        <v>0</v>
      </c>
      <c r="AR23" s="121">
        <f t="shared" si="15"/>
        <v>1</v>
      </c>
      <c r="AS23" s="121">
        <f t="shared" si="15"/>
        <v>0</v>
      </c>
      <c r="AT23" s="121">
        <f t="shared" si="15"/>
        <v>1</v>
      </c>
      <c r="AU23" s="121">
        <f t="shared" si="16"/>
        <v>1</v>
      </c>
      <c r="AV23" s="122">
        <f>+'[1]1-ТӨ-МСҮТ-21 ДҮН'!AV23+'[1]2-ХУВИЙН МСҮТ-22 ДҮН'!AV23+'[1]3-ТӨ-ПК-25'!AV23+'[1]4-Хувийн ПК-8'!AV23</f>
        <v>0</v>
      </c>
      <c r="AW23" s="122">
        <f>+'[1]1-ТӨ-МСҮТ-21 ДҮН'!AW23+'[1]2-ХУВИЙН МСҮТ-22 ДҮН'!AW23+'[1]3-ТӨ-ПК-25'!AW23+'[1]4-Хувийн ПК-8'!AW23</f>
        <v>1</v>
      </c>
      <c r="AX23" s="121">
        <f t="shared" si="17"/>
        <v>0</v>
      </c>
      <c r="AY23" s="122">
        <f>+'[1]1-ТӨ-МСҮТ-21 ДҮН'!AY23+'[1]2-ХУВИЙН МСҮТ-22 ДҮН'!AY23+'[1]3-ТӨ-ПК-25'!AY23+'[1]4-Хувийн ПК-8'!AY23</f>
        <v>0</v>
      </c>
      <c r="AZ23" s="122">
        <f>+'[1]1-ТӨ-МСҮТ-21 ДҮН'!AZ23+'[1]2-ХУВИЙН МСҮТ-22 ДҮН'!AZ23+'[1]3-ТӨ-ПК-25'!AZ23+'[1]4-Хувийн ПК-8'!AZ23</f>
        <v>0</v>
      </c>
      <c r="BA23" s="121">
        <f t="shared" si="18"/>
        <v>0</v>
      </c>
      <c r="BB23" s="122">
        <f>+'[1]1-ТӨ-МСҮТ-21 ДҮН'!BB23+'[1]2-ХУВИЙН МСҮТ-22 ДҮН'!BB23+'[1]3-ТӨ-ПК-25'!BB23+'[1]4-Хувийн ПК-8'!BB23</f>
        <v>0</v>
      </c>
      <c r="BC23" s="122">
        <f>+'[1]1-ТӨ-МСҮТ-21 ДҮН'!BC23+'[1]2-ХУВИЙН МСҮТ-22 ДҮН'!BC23+'[1]3-ТӨ-ПК-25'!BC23+'[1]4-Хувийн ПК-8'!BC23</f>
        <v>0</v>
      </c>
      <c r="BD23" s="121">
        <f t="shared" si="19"/>
        <v>0</v>
      </c>
      <c r="BE23" s="122">
        <f>+'[1]1-ТӨ-МСҮТ-21 ДҮН'!BE23+'[1]2-ХУВИЙН МСҮТ-22 ДҮН'!BE23+'[1]3-ТӨ-ПК-25'!BE23+'[1]4-Хувийн ПК-8'!BE23</f>
        <v>0</v>
      </c>
      <c r="BF23" s="122">
        <f>+'[1]1-ТӨ-МСҮТ-21 ДҮН'!BF23+'[1]2-ХУВИЙН МСҮТ-22 ДҮН'!BF23+'[1]3-ТӨ-ПК-25'!BF23+'[1]4-Хувийн ПК-8'!BF23</f>
        <v>0</v>
      </c>
      <c r="BG23" s="121">
        <f t="shared" si="20"/>
        <v>0</v>
      </c>
      <c r="BH23" s="122">
        <f>+'[1]1-ТӨ-МСҮТ-21 ДҮН'!BH23+'[1]2-ХУВИЙН МСҮТ-22 ДҮН'!BH23+'[1]3-ТӨ-ПК-25'!BH23+'[1]4-Хувийн ПК-8'!BH23</f>
        <v>0</v>
      </c>
      <c r="BI23" s="122">
        <f>+'[1]1-ТӨ-МСҮТ-21 ДҮН'!BI23+'[1]2-ХУВИЙН МСҮТ-22 ДҮН'!BI23+'[1]3-ТӨ-ПК-25'!BI23+'[1]4-Хувийн ПК-8'!BI23</f>
        <v>0</v>
      </c>
    </row>
    <row r="24" spans="1:61" s="108" customFormat="1" ht="17.25" customHeight="1">
      <c r="A24" s="118" t="s">
        <v>368</v>
      </c>
      <c r="B24" s="115">
        <v>6</v>
      </c>
      <c r="C24" s="119">
        <f t="shared" si="3"/>
        <v>970</v>
      </c>
      <c r="D24" s="119">
        <f t="shared" si="3"/>
        <v>527</v>
      </c>
      <c r="E24" s="119">
        <f t="shared" si="3"/>
        <v>443</v>
      </c>
      <c r="F24" s="121">
        <f t="shared" si="21"/>
        <v>0</v>
      </c>
      <c r="G24" s="122">
        <f>+'[1]1-ТӨ-МСҮТ-21 ДҮН'!G24+'[1]2-ХУВИЙН МСҮТ-22 ДҮН'!G24+'[1]3-ТӨ-ПК-25'!G24+'[1]4-Хувийн ПК-8'!G24</f>
        <v>0</v>
      </c>
      <c r="H24" s="122">
        <f>+'[1]1-ТӨ-МСҮТ-21 ДҮН'!H24+'[1]2-ХУВИЙН МСҮТ-22 ДҮН'!H24+'[1]3-ТӨ-ПК-25'!H24+'[1]4-Хувийн ПК-8'!H24</f>
        <v>0</v>
      </c>
      <c r="I24" s="121">
        <f t="shared" si="4"/>
        <v>967</v>
      </c>
      <c r="J24" s="122">
        <f>+'[1]1-ТӨ-МСҮТ-21 ДҮН'!J24+'[1]2-ХУВИЙН МСҮТ-22 ДҮН'!J24+'[1]3-ТӨ-ПК-25'!J24+'[1]4-Хувийн ПК-8'!J24</f>
        <v>526</v>
      </c>
      <c r="K24" s="122">
        <f>+'[1]1-ТӨ-МСҮТ-21 ДҮН'!K24+'[1]2-ХУВИЙН МСҮТ-22 ДҮН'!K24+'[1]3-ТӨ-ПК-25'!K24+'[1]4-Хувийн ПК-8'!K24</f>
        <v>441</v>
      </c>
      <c r="L24" s="121">
        <f t="shared" si="5"/>
        <v>3</v>
      </c>
      <c r="M24" s="122">
        <f>+'[1]1-ТӨ-МСҮТ-21 ДҮН'!M24+'[1]2-ХУВИЙН МСҮТ-22 ДҮН'!M24+'[1]3-ТӨ-ПК-25'!M24+'[1]4-Хувийн ПК-8'!M24</f>
        <v>1</v>
      </c>
      <c r="N24" s="122">
        <f>+'[1]1-ТӨ-МСҮТ-21 ДҮН'!N24+'[1]2-ХУВИЙН МСҮТ-22 ДҮН'!N24+'[1]3-ТӨ-ПК-25'!N24+'[1]4-Хувийн ПК-8'!N24</f>
        <v>2</v>
      </c>
      <c r="O24" s="121">
        <f t="shared" si="6"/>
        <v>158</v>
      </c>
      <c r="P24" s="122">
        <f>+'[1]1-ТӨ-МСҮТ-21 ДҮН'!P24+'[1]2-ХУВИЙН МСҮТ-22 ДҮН'!P24+'[1]3-ТӨ-ПК-25'!P24+'[1]4-Хувийн ПК-8'!P24</f>
        <v>89</v>
      </c>
      <c r="Q24" s="122">
        <f>+'[1]1-ТӨ-МСҮТ-21 ДҮН'!Q24+'[1]2-ХУВИЙН МСҮТ-22 ДҮН'!Q24+'[1]3-ТӨ-ПК-25'!Q24+'[1]4-Хувийн ПК-8'!Q24</f>
        <v>69</v>
      </c>
      <c r="R24" s="121">
        <f t="shared" si="7"/>
        <v>34</v>
      </c>
      <c r="S24" s="122">
        <f>+'[1]1-ТӨ-МСҮТ-21 ДҮН'!S24+'[1]2-ХУВИЙН МСҮТ-22 ДҮН'!S24+'[1]3-ТӨ-ПК-25'!S24+'[1]4-Хувийн ПК-8'!S24</f>
        <v>21</v>
      </c>
      <c r="T24" s="122">
        <f>+'[1]1-ТӨ-МСҮТ-21 ДҮН'!T24+'[1]2-ХУВИЙН МСҮТ-22 ДҮН'!T24+'[1]3-ТӨ-ПК-25'!T24+'[1]4-Хувийн ПК-8'!T24</f>
        <v>13</v>
      </c>
      <c r="U24" s="121">
        <f t="shared" si="8"/>
        <v>177</v>
      </c>
      <c r="V24" s="122">
        <f>+'[1]1-ТӨ-МСҮТ-21 ДҮН'!V24+'[1]2-ХУВИЙН МСҮТ-22 ДҮН'!V24+'[1]3-ТӨ-ПК-25'!V24+'[1]4-Хувийн ПК-8'!V24</f>
        <v>102</v>
      </c>
      <c r="W24" s="122">
        <f>+'[1]1-ТӨ-МСҮТ-21 ДҮН'!W24+'[1]2-ХУВИЙН МСҮТ-22 ДҮН'!W24+'[1]3-ТӨ-ПК-25'!W24+'[1]4-Хувийн ПК-8'!W24</f>
        <v>75</v>
      </c>
      <c r="X24" s="121">
        <f t="shared" si="9"/>
        <v>0</v>
      </c>
      <c r="Y24" s="122">
        <f>+'[1]1-ТӨ-МСҮТ-21 ДҮН'!Y24+'[1]2-ХУВИЙН МСҮТ-22 ДҮН'!Y24+'[1]3-ТӨ-ПК-25'!Y24+'[1]4-Хувийн ПК-8'!Y24</f>
        <v>0</v>
      </c>
      <c r="Z24" s="122">
        <f>+'[1]1-ТӨ-МСҮТ-21 ДҮН'!Z24+'[1]2-ХУВИЙН МСҮТ-22 ДҮН'!Z24+'[1]3-ТӨ-ПК-25'!Z24+'[1]4-Хувийн ПК-8'!Z24</f>
        <v>0</v>
      </c>
      <c r="AA24" s="121">
        <f t="shared" si="10"/>
        <v>20</v>
      </c>
      <c r="AB24" s="121">
        <f t="shared" si="10"/>
        <v>14</v>
      </c>
      <c r="AC24" s="121">
        <f t="shared" si="10"/>
        <v>6</v>
      </c>
      <c r="AD24" s="118" t="s">
        <v>368</v>
      </c>
      <c r="AE24" s="115">
        <v>6</v>
      </c>
      <c r="AF24" s="121">
        <f t="shared" si="11"/>
        <v>6</v>
      </c>
      <c r="AG24" s="122">
        <f>+'[1]1-ТӨ-МСҮТ-21 ДҮН'!AG24+'[1]2-ХУВИЙН МСҮТ-22 ДҮН'!AG24+'[1]3-ТӨ-ПК-25'!AG24+'[1]4-Хувийн ПК-8'!AG24</f>
        <v>3</v>
      </c>
      <c r="AH24" s="122">
        <f>+'[1]1-ТӨ-МСҮТ-21 ДҮН'!AH24+'[1]2-ХУВИЙН МСҮТ-22 ДҮН'!AH24+'[1]3-ТӨ-ПК-25'!AH24+'[1]4-Хувийн ПК-8'!AH24</f>
        <v>3</v>
      </c>
      <c r="AI24" s="121">
        <f t="shared" si="12"/>
        <v>5</v>
      </c>
      <c r="AJ24" s="122">
        <f>+'[1]1-ТӨ-МСҮТ-21 ДҮН'!AJ24+'[1]2-ХУВИЙН МСҮТ-22 ДҮН'!AJ24+'[1]3-ТӨ-ПК-25'!AJ24+'[1]4-Хувийн ПК-8'!AJ24</f>
        <v>4</v>
      </c>
      <c r="AK24" s="122">
        <f>+'[1]1-ТӨ-МСҮТ-21 ДҮН'!AK24+'[1]2-ХУВИЙН МСҮТ-22 ДҮН'!AK24+'[1]3-ТӨ-ПК-25'!AK24+'[1]4-Хувийн ПК-8'!AK24</f>
        <v>1</v>
      </c>
      <c r="AL24" s="121">
        <f t="shared" si="13"/>
        <v>1</v>
      </c>
      <c r="AM24" s="122">
        <f>+'[1]1-ТӨ-МСҮТ-21 ДҮН'!AM24+'[1]2-ХУВИЙН МСҮТ-22 ДҮН'!AM24+'[1]3-ТӨ-ПК-25'!AM24+'[1]4-Хувийн ПК-8'!AM24</f>
        <v>1</v>
      </c>
      <c r="AN24" s="122">
        <f>+'[1]1-ТӨ-МСҮТ-21 ДҮН'!AN24+'[1]2-ХУВИЙН МСҮТ-22 ДҮН'!AN24+'[1]3-ТӨ-ПК-25'!AN24+'[1]4-Хувийн ПК-8'!AN24</f>
        <v>0</v>
      </c>
      <c r="AO24" s="121">
        <f t="shared" si="14"/>
        <v>2</v>
      </c>
      <c r="AP24" s="122">
        <f>+'[1]1-ТӨ-МСҮТ-21 ДҮН'!AP24+'[1]2-ХУВИЙН МСҮТ-22 ДҮН'!AP24+'[1]3-ТӨ-ПК-25'!AP24+'[1]4-Хувийн ПК-8'!AP24</f>
        <v>1</v>
      </c>
      <c r="AQ24" s="122">
        <f>+'[1]1-ТӨ-МСҮТ-21 ДҮН'!AQ24+'[1]2-ХУВИЙН МСҮТ-22 ДҮН'!AQ24+'[1]3-ТӨ-ПК-25'!AQ24+'[1]4-Хувийн ПК-8'!AQ24</f>
        <v>1</v>
      </c>
      <c r="AR24" s="121">
        <f t="shared" si="15"/>
        <v>5</v>
      </c>
      <c r="AS24" s="121">
        <f t="shared" si="15"/>
        <v>4</v>
      </c>
      <c r="AT24" s="121">
        <f t="shared" si="15"/>
        <v>1</v>
      </c>
      <c r="AU24" s="121">
        <f t="shared" si="16"/>
        <v>2</v>
      </c>
      <c r="AV24" s="122">
        <f>+'[1]1-ТӨ-МСҮТ-21 ДҮН'!AV24+'[1]2-ХУВИЙН МСҮТ-22 ДҮН'!AV24+'[1]3-ТӨ-ПК-25'!AV24+'[1]4-Хувийн ПК-8'!AV24</f>
        <v>2</v>
      </c>
      <c r="AW24" s="122">
        <f>+'[1]1-ТӨ-МСҮТ-21 ДҮН'!AW24+'[1]2-ХУВИЙН МСҮТ-22 ДҮН'!AW24+'[1]3-ТӨ-ПК-25'!AW24+'[1]4-Хувийн ПК-8'!AW24</f>
        <v>0</v>
      </c>
      <c r="AX24" s="121">
        <f t="shared" si="17"/>
        <v>3</v>
      </c>
      <c r="AY24" s="122">
        <f>+'[1]1-ТӨ-МСҮТ-21 ДҮН'!AY24+'[1]2-ХУВИЙН МСҮТ-22 ДҮН'!AY24+'[1]3-ТӨ-ПК-25'!AY24+'[1]4-Хувийн ПК-8'!AY24</f>
        <v>2</v>
      </c>
      <c r="AZ24" s="122">
        <f>+'[1]1-ТӨ-МСҮТ-21 ДҮН'!AZ24+'[1]2-ХУВИЙН МСҮТ-22 ДҮН'!AZ24+'[1]3-ТӨ-ПК-25'!AZ24+'[1]4-Хувийн ПК-8'!AZ24</f>
        <v>1</v>
      </c>
      <c r="BA24" s="121">
        <f t="shared" si="18"/>
        <v>0</v>
      </c>
      <c r="BB24" s="122">
        <f>+'[1]1-ТӨ-МСҮТ-21 ДҮН'!BB24+'[1]2-ХУВИЙН МСҮТ-22 ДҮН'!BB24+'[1]3-ТӨ-ПК-25'!BB24+'[1]4-Хувийн ПК-8'!BB24</f>
        <v>0</v>
      </c>
      <c r="BC24" s="122">
        <f>+'[1]1-ТӨ-МСҮТ-21 ДҮН'!BC24+'[1]2-ХУВИЙН МСҮТ-22 ДҮН'!BC24+'[1]3-ТӨ-ПК-25'!BC24+'[1]4-Хувийн ПК-8'!BC24</f>
        <v>0</v>
      </c>
      <c r="BD24" s="121">
        <f t="shared" si="19"/>
        <v>1</v>
      </c>
      <c r="BE24" s="122">
        <f>+'[1]1-ТӨ-МСҮТ-21 ДҮН'!BE24+'[1]2-ХУВИЙН МСҮТ-22 ДҮН'!BE24+'[1]3-ТӨ-ПК-25'!BE24+'[1]4-Хувийн ПК-8'!BE24</f>
        <v>1</v>
      </c>
      <c r="BF24" s="122">
        <f>+'[1]1-ТӨ-МСҮТ-21 ДҮН'!BF24+'[1]2-ХУВИЙН МСҮТ-22 ДҮН'!BF24+'[1]3-ТӨ-ПК-25'!BF24+'[1]4-Хувийн ПК-8'!BF24</f>
        <v>0</v>
      </c>
      <c r="BG24" s="121">
        <f t="shared" si="20"/>
        <v>0</v>
      </c>
      <c r="BH24" s="122">
        <f>+'[1]1-ТӨ-МСҮТ-21 ДҮН'!BH24+'[1]2-ХУВИЙН МСҮТ-22 ДҮН'!BH24+'[1]3-ТӨ-ПК-25'!BH24+'[1]4-Хувийн ПК-8'!BH24</f>
        <v>0</v>
      </c>
      <c r="BI24" s="122">
        <f>+'[1]1-ТӨ-МСҮТ-21 ДҮН'!BI24+'[1]2-ХУВИЙН МСҮТ-22 ДҮН'!BI24+'[1]3-ТӨ-ПК-25'!BI24+'[1]4-Хувийн ПК-8'!BI24</f>
        <v>0</v>
      </c>
    </row>
    <row r="25" spans="1:61" s="108" customFormat="1" ht="17.25" customHeight="1">
      <c r="A25" s="118" t="s">
        <v>369</v>
      </c>
      <c r="B25" s="115">
        <v>7</v>
      </c>
      <c r="C25" s="119">
        <f t="shared" si="3"/>
        <v>4229</v>
      </c>
      <c r="D25" s="119">
        <f t="shared" si="3"/>
        <v>2910</v>
      </c>
      <c r="E25" s="119">
        <f t="shared" si="3"/>
        <v>1319</v>
      </c>
      <c r="F25" s="121">
        <f t="shared" si="21"/>
        <v>7</v>
      </c>
      <c r="G25" s="122">
        <f>+'[1]1-ТӨ-МСҮТ-21 ДҮН'!G25+'[1]2-ХУВИЙН МСҮТ-22 ДҮН'!G25+'[1]3-ТӨ-ПК-25'!G25+'[1]4-Хувийн ПК-8'!G25</f>
        <v>5</v>
      </c>
      <c r="H25" s="122">
        <f>+'[1]1-ТӨ-МСҮТ-21 ДҮН'!H25+'[1]2-ХУВИЙН МСҮТ-22 ДҮН'!H25+'[1]3-ТӨ-ПК-25'!H25+'[1]4-Хувийн ПК-8'!H25</f>
        <v>2</v>
      </c>
      <c r="I25" s="121">
        <f t="shared" si="4"/>
        <v>4220</v>
      </c>
      <c r="J25" s="122">
        <f>+'[1]1-ТӨ-МСҮТ-21 ДҮН'!J25+'[1]2-ХУВИЙН МСҮТ-22 ДҮН'!J25+'[1]3-ТӨ-ПК-25'!J25+'[1]4-Хувийн ПК-8'!J25</f>
        <v>2903</v>
      </c>
      <c r="K25" s="122">
        <f>+'[1]1-ТӨ-МСҮТ-21 ДҮН'!K25+'[1]2-ХУВИЙН МСҮТ-22 ДҮН'!K25+'[1]3-ТӨ-ПК-25'!K25+'[1]4-Хувийн ПК-8'!K25</f>
        <v>1317</v>
      </c>
      <c r="L25" s="121">
        <f t="shared" si="5"/>
        <v>2</v>
      </c>
      <c r="M25" s="122">
        <f>+'[1]1-ТӨ-МСҮТ-21 ДҮН'!M25+'[1]2-ХУВИЙН МСҮТ-22 ДҮН'!M25+'[1]3-ТӨ-ПК-25'!M25+'[1]4-Хувийн ПК-8'!M25</f>
        <v>2</v>
      </c>
      <c r="N25" s="122">
        <f>+'[1]1-ТӨ-МСҮТ-21 ДҮН'!N25+'[1]2-ХУВИЙН МСҮТ-22 ДҮН'!N25+'[1]3-ТӨ-ПК-25'!N25+'[1]4-Хувийн ПК-8'!N25</f>
        <v>0</v>
      </c>
      <c r="O25" s="122" t="s">
        <v>370</v>
      </c>
      <c r="P25" s="122" t="s">
        <v>370</v>
      </c>
      <c r="Q25" s="122" t="s">
        <v>370</v>
      </c>
      <c r="R25" s="122" t="s">
        <v>370</v>
      </c>
      <c r="S25" s="122" t="s">
        <v>370</v>
      </c>
      <c r="T25" s="122" t="s">
        <v>370</v>
      </c>
      <c r="U25" s="121">
        <f t="shared" si="8"/>
        <v>1413</v>
      </c>
      <c r="V25" s="122">
        <f>+'[1]1-ТӨ-МСҮТ-21 ДҮН'!V25+'[1]2-ХУВИЙН МСҮТ-22 ДҮН'!V25+'[1]3-ТӨ-ПК-25'!V25+'[1]4-Хувийн ПК-8'!V25</f>
        <v>896</v>
      </c>
      <c r="W25" s="122">
        <f>+'[1]1-ТӨ-МСҮТ-21 ДҮН'!W25+'[1]2-ХУВИЙН МСҮТ-22 ДҮН'!W25+'[1]3-ТӨ-ПК-25'!W25+'[1]4-Хувийн ПК-8'!W25</f>
        <v>517</v>
      </c>
      <c r="X25" s="121">
        <f t="shared" si="9"/>
        <v>0</v>
      </c>
      <c r="Y25" s="122">
        <f>+'[1]1-ТӨ-МСҮТ-21 ДҮН'!Y25+'[1]2-ХУВИЙН МСҮТ-22 ДҮН'!Y25+'[1]3-ТӨ-ПК-25'!Y25+'[1]4-Хувийн ПК-8'!Y25</f>
        <v>0</v>
      </c>
      <c r="Z25" s="122">
        <f>+'[1]1-ТӨ-МСҮТ-21 ДҮН'!Z25+'[1]2-ХУВИЙН МСҮТ-22 ДҮН'!Z25+'[1]3-ТӨ-ПК-25'!Z25+'[1]4-Хувийн ПК-8'!Z25</f>
        <v>0</v>
      </c>
      <c r="AA25" s="121">
        <f t="shared" si="10"/>
        <v>29</v>
      </c>
      <c r="AB25" s="121">
        <f t="shared" si="10"/>
        <v>25</v>
      </c>
      <c r="AC25" s="121">
        <f t="shared" si="10"/>
        <v>4</v>
      </c>
      <c r="AD25" s="118" t="s">
        <v>369</v>
      </c>
      <c r="AE25" s="115">
        <v>7</v>
      </c>
      <c r="AF25" s="121">
        <f t="shared" si="11"/>
        <v>6</v>
      </c>
      <c r="AG25" s="122">
        <f>+'[1]1-ТӨ-МСҮТ-21 ДҮН'!AG25+'[1]2-ХУВИЙН МСҮТ-22 ДҮН'!AG25+'[1]3-ТӨ-ПК-25'!AG25+'[1]4-Хувийн ПК-8'!AG25</f>
        <v>6</v>
      </c>
      <c r="AH25" s="122">
        <f>+'[1]1-ТӨ-МСҮТ-21 ДҮН'!AH25+'[1]2-ХУВИЙН МСҮТ-22 ДҮН'!AH25+'[1]3-ТӨ-ПК-25'!AH25+'[1]4-Хувийн ПК-8'!AH25</f>
        <v>0</v>
      </c>
      <c r="AI25" s="121">
        <f t="shared" si="12"/>
        <v>8</v>
      </c>
      <c r="AJ25" s="122">
        <f>+'[1]1-ТӨ-МСҮТ-21 ДҮН'!AJ25+'[1]2-ХУВИЙН МСҮТ-22 ДҮН'!AJ25+'[1]3-ТӨ-ПК-25'!AJ25+'[1]4-Хувийн ПК-8'!AJ25</f>
        <v>7</v>
      </c>
      <c r="AK25" s="122">
        <f>+'[1]1-ТӨ-МСҮТ-21 ДҮН'!AK25+'[1]2-ХУВИЙН МСҮТ-22 ДҮН'!AK25+'[1]3-ТӨ-ПК-25'!AK25+'[1]4-Хувийн ПК-8'!AK25</f>
        <v>1</v>
      </c>
      <c r="AL25" s="121">
        <f t="shared" si="13"/>
        <v>5</v>
      </c>
      <c r="AM25" s="122">
        <f>+'[1]1-ТӨ-МСҮТ-21 ДҮН'!AM25+'[1]2-ХУВИЙН МСҮТ-22 ДҮН'!AM25+'[1]3-ТӨ-ПК-25'!AM25+'[1]4-Хувийн ПК-8'!AM25</f>
        <v>5</v>
      </c>
      <c r="AN25" s="122">
        <f>+'[1]1-ТӨ-МСҮТ-21 ДҮН'!AN25+'[1]2-ХУВИЙН МСҮТ-22 ДҮН'!AN25+'[1]3-ТӨ-ПК-25'!AN25+'[1]4-Хувийн ПК-8'!AN25</f>
        <v>0</v>
      </c>
      <c r="AO25" s="121">
        <f t="shared" si="14"/>
        <v>4</v>
      </c>
      <c r="AP25" s="122">
        <f>+'[1]1-ТӨ-МСҮТ-21 ДҮН'!AP25+'[1]2-ХУВИЙН МСҮТ-22 ДҮН'!AP25+'[1]3-ТӨ-ПК-25'!AP25+'[1]4-Хувийн ПК-8'!AP25</f>
        <v>3</v>
      </c>
      <c r="AQ25" s="122">
        <f>+'[1]1-ТӨ-МСҮТ-21 ДҮН'!AQ25+'[1]2-ХУВИЙН МСҮТ-22 ДҮН'!AQ25+'[1]3-ТӨ-ПК-25'!AQ25+'[1]4-Хувийн ПК-8'!AQ25</f>
        <v>1</v>
      </c>
      <c r="AR25" s="121">
        <f t="shared" si="15"/>
        <v>2</v>
      </c>
      <c r="AS25" s="121">
        <f t="shared" si="15"/>
        <v>1</v>
      </c>
      <c r="AT25" s="121">
        <f t="shared" si="15"/>
        <v>1</v>
      </c>
      <c r="AU25" s="121">
        <f t="shared" si="16"/>
        <v>1</v>
      </c>
      <c r="AV25" s="122">
        <f>+'[1]1-ТӨ-МСҮТ-21 ДҮН'!AV25+'[1]2-ХУВИЙН МСҮТ-22 ДҮН'!AV25+'[1]3-ТӨ-ПК-25'!AV25+'[1]4-Хувийн ПК-8'!AV25</f>
        <v>0</v>
      </c>
      <c r="AW25" s="122">
        <f>+'[1]1-ТӨ-МСҮТ-21 ДҮН'!AW25+'[1]2-ХУВИЙН МСҮТ-22 ДҮН'!AW25+'[1]3-ТӨ-ПК-25'!AW25+'[1]4-Хувийн ПК-8'!AW25</f>
        <v>1</v>
      </c>
      <c r="AX25" s="121">
        <f t="shared" si="17"/>
        <v>1</v>
      </c>
      <c r="AY25" s="122">
        <f>+'[1]1-ТӨ-МСҮТ-21 ДҮН'!AY25+'[1]2-ХУВИЙН МСҮТ-22 ДҮН'!AY25+'[1]3-ТӨ-ПК-25'!AY25+'[1]4-Хувийн ПК-8'!AY25</f>
        <v>1</v>
      </c>
      <c r="AZ25" s="122">
        <f>+'[1]1-ТӨ-МСҮТ-21 ДҮН'!AZ25+'[1]2-ХУВИЙН МСҮТ-22 ДҮН'!AZ25+'[1]3-ТӨ-ПК-25'!AZ25+'[1]4-Хувийн ПК-8'!AZ25</f>
        <v>0</v>
      </c>
      <c r="BA25" s="121">
        <f t="shared" si="18"/>
        <v>0</v>
      </c>
      <c r="BB25" s="122">
        <f>+'[1]1-ТӨ-МСҮТ-21 ДҮН'!BB25+'[1]2-ХУВИЙН МСҮТ-22 ДҮН'!BB25+'[1]3-ТӨ-ПК-25'!BB25+'[1]4-Хувийн ПК-8'!BB25</f>
        <v>0</v>
      </c>
      <c r="BC25" s="122">
        <f>+'[1]1-ТӨ-МСҮТ-21 ДҮН'!BC25+'[1]2-ХУВИЙН МСҮТ-22 ДҮН'!BC25+'[1]3-ТӨ-ПК-25'!BC25+'[1]4-Хувийн ПК-8'!BC25</f>
        <v>0</v>
      </c>
      <c r="BD25" s="121">
        <f t="shared" si="19"/>
        <v>1</v>
      </c>
      <c r="BE25" s="122">
        <f>+'[1]1-ТӨ-МСҮТ-21 ДҮН'!BE25+'[1]2-ХУВИЙН МСҮТ-22 ДҮН'!BE25+'[1]3-ТӨ-ПК-25'!BE25+'[1]4-Хувийн ПК-8'!BE25</f>
        <v>0</v>
      </c>
      <c r="BF25" s="122">
        <f>+'[1]1-ТӨ-МСҮТ-21 ДҮН'!BF25+'[1]2-ХУВИЙН МСҮТ-22 ДҮН'!BF25+'[1]3-ТӨ-ПК-25'!BF25+'[1]4-Хувийн ПК-8'!BF25</f>
        <v>1</v>
      </c>
      <c r="BG25" s="121">
        <f t="shared" si="20"/>
        <v>3</v>
      </c>
      <c r="BH25" s="122">
        <f>+'[1]1-ТӨ-МСҮТ-21 ДҮН'!BH25+'[1]2-ХУВИЙН МСҮТ-22 ДҮН'!BH25+'[1]3-ТӨ-ПК-25'!BH25+'[1]4-Хувийн ПК-8'!BH25</f>
        <v>3</v>
      </c>
      <c r="BI25" s="122">
        <f>+'[1]1-ТӨ-МСҮТ-21 ДҮН'!BI25+'[1]2-ХУВИЙН МСҮТ-22 ДҮН'!BI25+'[1]3-ТӨ-ПК-25'!BI25+'[1]4-Хувийн ПК-8'!BI25</f>
        <v>0</v>
      </c>
    </row>
    <row r="26" spans="1:61" s="108" customFormat="1" ht="17.25" customHeight="1">
      <c r="A26" s="118" t="s">
        <v>371</v>
      </c>
      <c r="B26" s="115">
        <v>8</v>
      </c>
      <c r="C26" s="119">
        <f t="shared" si="3"/>
        <v>1653</v>
      </c>
      <c r="D26" s="119">
        <f t="shared" si="3"/>
        <v>1134</v>
      </c>
      <c r="E26" s="119">
        <f t="shared" si="3"/>
        <v>519</v>
      </c>
      <c r="F26" s="121">
        <f t="shared" si="21"/>
        <v>95</v>
      </c>
      <c r="G26" s="122">
        <f>+'[1]1-ТӨ-МСҮТ-21 ДҮН'!G26+'[1]2-ХУВИЙН МСҮТ-22 ДҮН'!G26+'[1]3-ТӨ-ПК-25'!G26+'[1]4-Хувийн ПК-8'!G26</f>
        <v>73</v>
      </c>
      <c r="H26" s="122">
        <f>+'[1]1-ТӨ-МСҮТ-21 ДҮН'!H26+'[1]2-ХУВИЙН МСҮТ-22 ДҮН'!H26+'[1]3-ТӨ-ПК-25'!H26+'[1]4-Хувийн ПК-8'!H26</f>
        <v>22</v>
      </c>
      <c r="I26" s="121">
        <f t="shared" si="4"/>
        <v>1549</v>
      </c>
      <c r="J26" s="122">
        <f>+'[1]1-ТӨ-МСҮТ-21 ДҮН'!J26+'[1]2-ХУВИЙН МСҮТ-22 ДҮН'!J26+'[1]3-ТӨ-ПК-25'!J26+'[1]4-Хувийн ПК-8'!J26</f>
        <v>1055</v>
      </c>
      <c r="K26" s="122">
        <f>+'[1]1-ТӨ-МСҮТ-21 ДҮН'!K26+'[1]2-ХУВИЙН МСҮТ-22 ДҮН'!K26+'[1]3-ТӨ-ПК-25'!K26+'[1]4-Хувийн ПК-8'!K26</f>
        <v>494</v>
      </c>
      <c r="L26" s="121">
        <f t="shared" si="5"/>
        <v>9</v>
      </c>
      <c r="M26" s="122">
        <f>+'[1]1-ТӨ-МСҮТ-21 ДҮН'!M26+'[1]2-ХУВИЙН МСҮТ-22 ДҮН'!M26+'[1]3-ТӨ-ПК-25'!M26+'[1]4-Хувийн ПК-8'!M26</f>
        <v>6</v>
      </c>
      <c r="N26" s="122">
        <f>+'[1]1-ТӨ-МСҮТ-21 ДҮН'!N26+'[1]2-ХУВИЙН МСҮТ-22 ДҮН'!N26+'[1]3-ТӨ-ПК-25'!N26+'[1]4-Хувийн ПК-8'!N26</f>
        <v>3</v>
      </c>
      <c r="O26" s="122" t="s">
        <v>370</v>
      </c>
      <c r="P26" s="122" t="s">
        <v>370</v>
      </c>
      <c r="Q26" s="122" t="s">
        <v>370</v>
      </c>
      <c r="R26" s="122" t="s">
        <v>370</v>
      </c>
      <c r="S26" s="122" t="s">
        <v>370</v>
      </c>
      <c r="T26" s="122" t="s">
        <v>370</v>
      </c>
      <c r="U26" s="121">
        <f t="shared" si="8"/>
        <v>490</v>
      </c>
      <c r="V26" s="122">
        <f>+'[1]1-ТӨ-МСҮТ-21 ДҮН'!V26+'[1]2-ХУВИЙН МСҮТ-22 ДҮН'!V26+'[1]3-ТӨ-ПК-25'!V26+'[1]4-Хувийн ПК-8'!V26</f>
        <v>316</v>
      </c>
      <c r="W26" s="122">
        <f>+'[1]1-ТӨ-МСҮТ-21 ДҮН'!W26+'[1]2-ХУВИЙН МСҮТ-22 ДҮН'!W26+'[1]3-ТӨ-ПК-25'!W26+'[1]4-Хувийн ПК-8'!W26</f>
        <v>174</v>
      </c>
      <c r="X26" s="121">
        <f t="shared" si="9"/>
        <v>0</v>
      </c>
      <c r="Y26" s="122">
        <f>+'[1]1-ТӨ-МСҮТ-21 ДҮН'!Y26+'[1]2-ХУВИЙН МСҮТ-22 ДҮН'!Y26+'[1]3-ТӨ-ПК-25'!Y26+'[1]4-Хувийн ПК-8'!Y26</f>
        <v>0</v>
      </c>
      <c r="Z26" s="122">
        <f>+'[1]1-ТӨ-МСҮТ-21 ДҮН'!Z26+'[1]2-ХУВИЙН МСҮТ-22 ДҮН'!Z26+'[1]3-ТӨ-ПК-25'!Z26+'[1]4-Хувийн ПК-8'!Z26</f>
        <v>0</v>
      </c>
      <c r="AA26" s="121">
        <f t="shared" si="10"/>
        <v>30</v>
      </c>
      <c r="AB26" s="121">
        <f t="shared" si="10"/>
        <v>17</v>
      </c>
      <c r="AC26" s="121">
        <f t="shared" si="10"/>
        <v>13</v>
      </c>
      <c r="AD26" s="118" t="s">
        <v>371</v>
      </c>
      <c r="AE26" s="115">
        <v>8</v>
      </c>
      <c r="AF26" s="121">
        <f t="shared" si="11"/>
        <v>4</v>
      </c>
      <c r="AG26" s="122">
        <f>+'[1]1-ТӨ-МСҮТ-21 ДҮН'!AG26+'[1]2-ХУВИЙН МСҮТ-22 ДҮН'!AG26+'[1]3-ТӨ-ПК-25'!AG26+'[1]4-Хувийн ПК-8'!AG26</f>
        <v>1</v>
      </c>
      <c r="AH26" s="122">
        <f>+'[1]1-ТӨ-МСҮТ-21 ДҮН'!AH26+'[1]2-ХУВИЙН МСҮТ-22 ДҮН'!AH26+'[1]3-ТӨ-ПК-25'!AH26+'[1]4-Хувийн ПК-8'!AH26</f>
        <v>3</v>
      </c>
      <c r="AI26" s="121">
        <f t="shared" si="12"/>
        <v>3</v>
      </c>
      <c r="AJ26" s="122">
        <f>+'[1]1-ТӨ-МСҮТ-21 ДҮН'!AJ26+'[1]2-ХУВИЙН МСҮТ-22 ДҮН'!AJ26+'[1]3-ТӨ-ПК-25'!AJ26+'[1]4-Хувийн ПК-8'!AJ26</f>
        <v>1</v>
      </c>
      <c r="AK26" s="122">
        <f>+'[1]1-ТӨ-МСҮТ-21 ДҮН'!AK26+'[1]2-ХУВИЙН МСҮТ-22 ДҮН'!AK26+'[1]3-ТӨ-ПК-25'!AK26+'[1]4-Хувийн ПК-8'!AK26</f>
        <v>2</v>
      </c>
      <c r="AL26" s="121">
        <f t="shared" si="13"/>
        <v>4</v>
      </c>
      <c r="AM26" s="122">
        <f>+'[1]1-ТӨ-МСҮТ-21 ДҮН'!AM26+'[1]2-ХУВИЙН МСҮТ-22 ДҮН'!AM26+'[1]3-ТӨ-ПК-25'!AM26+'[1]4-Хувийн ПК-8'!AM26</f>
        <v>3</v>
      </c>
      <c r="AN26" s="122">
        <f>+'[1]1-ТӨ-МСҮТ-21 ДҮН'!AN26+'[1]2-ХУВИЙН МСҮТ-22 ДҮН'!AN26+'[1]3-ТӨ-ПК-25'!AN26+'[1]4-Хувийн ПК-8'!AN26</f>
        <v>1</v>
      </c>
      <c r="AO26" s="121">
        <f t="shared" si="14"/>
        <v>4</v>
      </c>
      <c r="AP26" s="122">
        <f>+'[1]1-ТӨ-МСҮТ-21 ДҮН'!AP26+'[1]2-ХУВИЙН МСҮТ-22 ДҮН'!AP26+'[1]3-ТӨ-ПК-25'!AP26+'[1]4-Хувийн ПК-8'!AP26</f>
        <v>2</v>
      </c>
      <c r="AQ26" s="122">
        <f>+'[1]1-ТӨ-МСҮТ-21 ДҮН'!AQ26+'[1]2-ХУВИЙН МСҮТ-22 ДҮН'!AQ26+'[1]3-ТӨ-ПК-25'!AQ26+'[1]4-Хувийн ПК-8'!AQ26</f>
        <v>2</v>
      </c>
      <c r="AR26" s="121">
        <f t="shared" si="15"/>
        <v>6</v>
      </c>
      <c r="AS26" s="121">
        <f t="shared" si="15"/>
        <v>5</v>
      </c>
      <c r="AT26" s="121">
        <f t="shared" si="15"/>
        <v>1</v>
      </c>
      <c r="AU26" s="121">
        <f t="shared" si="16"/>
        <v>3</v>
      </c>
      <c r="AV26" s="122">
        <f>+'[1]1-ТӨ-МСҮТ-21 ДҮН'!AV26+'[1]2-ХУВИЙН МСҮТ-22 ДҮН'!AV26+'[1]3-ТӨ-ПК-25'!AV26+'[1]4-Хувийн ПК-8'!AV26</f>
        <v>3</v>
      </c>
      <c r="AW26" s="122">
        <f>+'[1]1-ТӨ-МСҮТ-21 ДҮН'!AW26+'[1]2-ХУВИЙН МСҮТ-22 ДҮН'!AW26+'[1]3-ТӨ-ПК-25'!AW26+'[1]4-Хувийн ПК-8'!AW26</f>
        <v>0</v>
      </c>
      <c r="AX26" s="121">
        <f t="shared" si="17"/>
        <v>3</v>
      </c>
      <c r="AY26" s="122">
        <f>+'[1]1-ТӨ-МСҮТ-21 ДҮН'!AY26+'[1]2-ХУВИЙН МСҮТ-22 ДҮН'!AY26+'[1]3-ТӨ-ПК-25'!AY26+'[1]4-Хувийн ПК-8'!AY26</f>
        <v>2</v>
      </c>
      <c r="AZ26" s="122">
        <f>+'[1]1-ТӨ-МСҮТ-21 ДҮН'!AZ26+'[1]2-ХУВИЙН МСҮТ-22 ДҮН'!AZ26+'[1]3-ТӨ-ПК-25'!AZ26+'[1]4-Хувийн ПК-8'!AZ26</f>
        <v>1</v>
      </c>
      <c r="BA26" s="121">
        <f t="shared" si="18"/>
        <v>1</v>
      </c>
      <c r="BB26" s="122">
        <f>+'[1]1-ТӨ-МСҮТ-21 ДҮН'!BB26+'[1]2-ХУВИЙН МСҮТ-22 ДҮН'!BB26+'[1]3-ТӨ-ПК-25'!BB26+'[1]4-Хувийн ПК-8'!BB26</f>
        <v>0</v>
      </c>
      <c r="BC26" s="122">
        <f>+'[1]1-ТӨ-МСҮТ-21 ДҮН'!BC26+'[1]2-ХУВИЙН МСҮТ-22 ДҮН'!BC26+'[1]3-ТӨ-ПК-25'!BC26+'[1]4-Хувийн ПК-8'!BC26</f>
        <v>1</v>
      </c>
      <c r="BD26" s="121">
        <f t="shared" si="19"/>
        <v>4</v>
      </c>
      <c r="BE26" s="122">
        <f>+'[1]1-ТӨ-МСҮТ-21 ДҮН'!BE26+'[1]2-ХУВИЙН МСҮТ-22 ДҮН'!BE26+'[1]3-ТӨ-ПК-25'!BE26+'[1]4-Хувийн ПК-8'!BE26</f>
        <v>2</v>
      </c>
      <c r="BF26" s="122">
        <f>+'[1]1-ТӨ-МСҮТ-21 ДҮН'!BF26+'[1]2-ХУВИЙН МСҮТ-22 ДҮН'!BF26+'[1]3-ТӨ-ПК-25'!BF26+'[1]4-Хувийн ПК-8'!BF26</f>
        <v>2</v>
      </c>
      <c r="BG26" s="121">
        <f t="shared" si="20"/>
        <v>4</v>
      </c>
      <c r="BH26" s="122">
        <f>+'[1]1-ТӨ-МСҮТ-21 ДҮН'!BH26+'[1]2-ХУВИЙН МСҮТ-22 ДҮН'!BH26+'[1]3-ТӨ-ПК-25'!BH26+'[1]4-Хувийн ПК-8'!BH26</f>
        <v>3</v>
      </c>
      <c r="BI26" s="122">
        <f>+'[1]1-ТӨ-МСҮТ-21 ДҮН'!BI26+'[1]2-ХУВИЙН МСҮТ-22 ДҮН'!BI26+'[1]3-ТӨ-ПК-25'!BI26+'[1]4-Хувийн ПК-8'!BI26</f>
        <v>1</v>
      </c>
    </row>
    <row r="27" spans="1:61" s="108" customFormat="1" ht="17.25" customHeight="1">
      <c r="A27" s="118" t="s">
        <v>372</v>
      </c>
      <c r="B27" s="115">
        <v>9</v>
      </c>
      <c r="C27" s="119">
        <f t="shared" si="3"/>
        <v>597</v>
      </c>
      <c r="D27" s="119">
        <f t="shared" si="3"/>
        <v>408</v>
      </c>
      <c r="E27" s="119">
        <f t="shared" si="3"/>
        <v>189</v>
      </c>
      <c r="F27" s="121">
        <f t="shared" si="21"/>
        <v>98</v>
      </c>
      <c r="G27" s="122">
        <f>+'[1]1-ТӨ-МСҮТ-21 ДҮН'!G27+'[1]2-ХУВИЙН МСҮТ-22 ДҮН'!G27+'[1]3-ТӨ-ПК-25'!G27+'[1]4-Хувийн ПК-8'!G27</f>
        <v>69</v>
      </c>
      <c r="H27" s="122">
        <f>+'[1]1-ТӨ-МСҮТ-21 ДҮН'!H27+'[1]2-ХУВИЙН МСҮТ-22 ДҮН'!H27+'[1]3-ТӨ-ПК-25'!H27+'[1]4-Хувийн ПК-8'!H27</f>
        <v>29</v>
      </c>
      <c r="I27" s="121">
        <f t="shared" si="4"/>
        <v>476</v>
      </c>
      <c r="J27" s="122">
        <f>+'[1]1-ТӨ-МСҮТ-21 ДҮН'!J27+'[1]2-ХУВИЙН МСҮТ-22 ДҮН'!J27+'[1]3-ТӨ-ПК-25'!J27+'[1]4-Хувийн ПК-8'!J27</f>
        <v>320</v>
      </c>
      <c r="K27" s="122">
        <f>+'[1]1-ТӨ-МСҮТ-21 ДҮН'!K27+'[1]2-ХУВИЙН МСҮТ-22 ДҮН'!K27+'[1]3-ТӨ-ПК-25'!K27+'[1]4-Хувийн ПК-8'!K27</f>
        <v>156</v>
      </c>
      <c r="L27" s="121">
        <f t="shared" si="5"/>
        <v>23</v>
      </c>
      <c r="M27" s="122">
        <f>+'[1]1-ТӨ-МСҮТ-21 ДҮН'!M27+'[1]2-ХУВИЙН МСҮТ-22 ДҮН'!M27+'[1]3-ТӨ-ПК-25'!M27+'[1]4-Хувийн ПК-8'!M27</f>
        <v>19</v>
      </c>
      <c r="N27" s="122">
        <f>+'[1]1-ТӨ-МСҮТ-21 ДҮН'!N27+'[1]2-ХУВИЙН МСҮТ-22 ДҮН'!N27+'[1]3-ТӨ-ПК-25'!N27+'[1]4-Хувийн ПК-8'!N27</f>
        <v>4</v>
      </c>
      <c r="O27" s="122" t="s">
        <v>370</v>
      </c>
      <c r="P27" s="122" t="s">
        <v>370</v>
      </c>
      <c r="Q27" s="122" t="s">
        <v>370</v>
      </c>
      <c r="R27" s="122" t="s">
        <v>370</v>
      </c>
      <c r="S27" s="122" t="s">
        <v>370</v>
      </c>
      <c r="T27" s="122" t="s">
        <v>370</v>
      </c>
      <c r="U27" s="121">
        <f t="shared" si="8"/>
        <v>160</v>
      </c>
      <c r="V27" s="122">
        <f>+'[1]1-ТӨ-МСҮТ-21 ДҮН'!V27+'[1]2-ХУВИЙН МСҮТ-22 ДҮН'!V27+'[1]3-ТӨ-ПК-25'!V27+'[1]4-Хувийн ПК-8'!V27</f>
        <v>101</v>
      </c>
      <c r="W27" s="122">
        <f>+'[1]1-ТӨ-МСҮТ-21 ДҮН'!W27+'[1]2-ХУВИЙН МСҮТ-22 ДҮН'!W27+'[1]3-ТӨ-ПК-25'!W27+'[1]4-Хувийн ПК-8'!W27</f>
        <v>59</v>
      </c>
      <c r="X27" s="121">
        <f t="shared" si="9"/>
        <v>0</v>
      </c>
      <c r="Y27" s="122">
        <f>+'[1]1-ТӨ-МСҮТ-21 ДҮН'!Y27+'[1]2-ХУВИЙН МСҮТ-22 ДҮН'!Y27+'[1]3-ТӨ-ПК-25'!Y27+'[1]4-Хувийн ПК-8'!Y27</f>
        <v>0</v>
      </c>
      <c r="Z27" s="122">
        <f>+'[1]1-ТӨ-МСҮТ-21 ДҮН'!Z27+'[1]2-ХУВИЙН МСҮТ-22 ДҮН'!Z27+'[1]3-ТӨ-ПК-25'!Z27+'[1]4-Хувийн ПК-8'!Z27</f>
        <v>0</v>
      </c>
      <c r="AA27" s="121">
        <f t="shared" si="10"/>
        <v>8</v>
      </c>
      <c r="AB27" s="121">
        <f t="shared" si="10"/>
        <v>4</v>
      </c>
      <c r="AC27" s="121">
        <f t="shared" si="10"/>
        <v>4</v>
      </c>
      <c r="AD27" s="118" t="s">
        <v>372</v>
      </c>
      <c r="AE27" s="115">
        <v>9</v>
      </c>
      <c r="AF27" s="121">
        <f t="shared" si="11"/>
        <v>0</v>
      </c>
      <c r="AG27" s="122">
        <f>+'[1]1-ТӨ-МСҮТ-21 ДҮН'!AG27+'[1]2-ХУВИЙН МСҮТ-22 ДҮН'!AG27+'[1]3-ТӨ-ПК-25'!AG27+'[1]4-Хувийн ПК-8'!AG27</f>
        <v>0</v>
      </c>
      <c r="AH27" s="122">
        <f>+'[1]1-ТӨ-МСҮТ-21 ДҮН'!AH27+'[1]2-ХУВИЙН МСҮТ-22 ДҮН'!AH27+'[1]3-ТӨ-ПК-25'!AH27+'[1]4-Хувийн ПК-8'!AH27</f>
        <v>0</v>
      </c>
      <c r="AI27" s="121">
        <f t="shared" si="12"/>
        <v>2</v>
      </c>
      <c r="AJ27" s="122">
        <f>+'[1]1-ТӨ-МСҮТ-21 ДҮН'!AJ27+'[1]2-ХУВИЙН МСҮТ-22 ДҮН'!AJ27+'[1]3-ТӨ-ПК-25'!AJ27+'[1]4-Хувийн ПК-8'!AJ27</f>
        <v>1</v>
      </c>
      <c r="AK27" s="122">
        <f>+'[1]1-ТӨ-МСҮТ-21 ДҮН'!AK27+'[1]2-ХУВИЙН МСҮТ-22 ДҮН'!AK27+'[1]3-ТӨ-ПК-25'!AK27+'[1]4-Хувийн ПК-8'!AK27</f>
        <v>1</v>
      </c>
      <c r="AL27" s="121">
        <f t="shared" si="13"/>
        <v>0</v>
      </c>
      <c r="AM27" s="122">
        <f>+'[1]1-ТӨ-МСҮТ-21 ДҮН'!AM27+'[1]2-ХУВИЙН МСҮТ-22 ДҮН'!AM27+'[1]3-ТӨ-ПК-25'!AM27+'[1]4-Хувийн ПК-8'!AM27</f>
        <v>0</v>
      </c>
      <c r="AN27" s="122">
        <f>+'[1]1-ТӨ-МСҮТ-21 ДҮН'!AN27+'[1]2-ХУВИЙН МСҮТ-22 ДҮН'!AN27+'[1]3-ТӨ-ПК-25'!AN27+'[1]4-Хувийн ПК-8'!AN27</f>
        <v>0</v>
      </c>
      <c r="AO27" s="121">
        <f t="shared" si="14"/>
        <v>4</v>
      </c>
      <c r="AP27" s="122">
        <f>+'[1]1-ТӨ-МСҮТ-21 ДҮН'!AP27+'[1]2-ХУВИЙН МСҮТ-22 ДҮН'!AP27+'[1]3-ТӨ-ПК-25'!AP27+'[1]4-Хувийн ПК-8'!AP27</f>
        <v>2</v>
      </c>
      <c r="AQ27" s="122">
        <f>+'[1]1-ТӨ-МСҮТ-21 ДҮН'!AQ27+'[1]2-ХУВИЙН МСҮТ-22 ДҮН'!AQ27+'[1]3-ТӨ-ПК-25'!AQ27+'[1]4-Хувийн ПК-8'!AQ27</f>
        <v>2</v>
      </c>
      <c r="AR27" s="121">
        <f t="shared" si="15"/>
        <v>0</v>
      </c>
      <c r="AS27" s="121">
        <f t="shared" si="15"/>
        <v>0</v>
      </c>
      <c r="AT27" s="121">
        <f t="shared" si="15"/>
        <v>0</v>
      </c>
      <c r="AU27" s="121">
        <f t="shared" si="16"/>
        <v>0</v>
      </c>
      <c r="AV27" s="122">
        <f>+'[1]1-ТӨ-МСҮТ-21 ДҮН'!AV27+'[1]2-ХУВИЙН МСҮТ-22 ДҮН'!AV27+'[1]3-ТӨ-ПК-25'!AV27+'[1]4-Хувийн ПК-8'!AV27</f>
        <v>0</v>
      </c>
      <c r="AW27" s="122">
        <f>+'[1]1-ТӨ-МСҮТ-21 ДҮН'!AW27+'[1]2-ХУВИЙН МСҮТ-22 ДҮН'!AW27+'[1]3-ТӨ-ПК-25'!AW27+'[1]4-Хувийн ПК-8'!AW27</f>
        <v>0</v>
      </c>
      <c r="AX27" s="121">
        <f t="shared" si="17"/>
        <v>0</v>
      </c>
      <c r="AY27" s="122">
        <f>+'[1]1-ТӨ-МСҮТ-21 ДҮН'!AY27+'[1]2-ХУВИЙН МСҮТ-22 ДҮН'!AY27+'[1]3-ТӨ-ПК-25'!AY27+'[1]4-Хувийн ПК-8'!AY27</f>
        <v>0</v>
      </c>
      <c r="AZ27" s="122">
        <f>+'[1]1-ТӨ-МСҮТ-21 ДҮН'!AZ27+'[1]2-ХУВИЙН МСҮТ-22 ДҮН'!AZ27+'[1]3-ТӨ-ПК-25'!AZ27+'[1]4-Хувийн ПК-8'!AZ27</f>
        <v>0</v>
      </c>
      <c r="BA27" s="121">
        <f t="shared" si="18"/>
        <v>0</v>
      </c>
      <c r="BB27" s="122">
        <f>+'[1]1-ТӨ-МСҮТ-21 ДҮН'!BB27+'[1]2-ХУВИЙН МСҮТ-22 ДҮН'!BB27+'[1]3-ТӨ-ПК-25'!BB27+'[1]4-Хувийн ПК-8'!BB27</f>
        <v>0</v>
      </c>
      <c r="BC27" s="122">
        <f>+'[1]1-ТӨ-МСҮТ-21 ДҮН'!BC27+'[1]2-ХУВИЙН МСҮТ-22 ДҮН'!BC27+'[1]3-ТӨ-ПК-25'!BC27+'[1]4-Хувийн ПК-8'!BC27</f>
        <v>0</v>
      </c>
      <c r="BD27" s="121">
        <f t="shared" si="19"/>
        <v>1</v>
      </c>
      <c r="BE27" s="122">
        <f>+'[1]1-ТӨ-МСҮТ-21 ДҮН'!BE27+'[1]2-ХУВИЙН МСҮТ-22 ДҮН'!BE27+'[1]3-ТӨ-ПК-25'!BE27+'[1]4-Хувийн ПК-8'!BE27</f>
        <v>0</v>
      </c>
      <c r="BF27" s="122">
        <f>+'[1]1-ТӨ-МСҮТ-21 ДҮН'!BF27+'[1]2-ХУВИЙН МСҮТ-22 ДҮН'!BF27+'[1]3-ТӨ-ПК-25'!BF27+'[1]4-Хувийн ПК-8'!BF27</f>
        <v>1</v>
      </c>
      <c r="BG27" s="121">
        <f t="shared" si="20"/>
        <v>1</v>
      </c>
      <c r="BH27" s="122">
        <f>+'[1]1-ТӨ-МСҮТ-21 ДҮН'!BH27+'[1]2-ХУВИЙН МСҮТ-22 ДҮН'!BH27+'[1]3-ТӨ-ПК-25'!BH27+'[1]4-Хувийн ПК-8'!BH27</f>
        <v>1</v>
      </c>
      <c r="BI27" s="122">
        <f>+'[1]1-ТӨ-МСҮТ-21 ДҮН'!BI27+'[1]2-ХУВИЙН МСҮТ-22 ДҮН'!BI27+'[1]3-ТӨ-ПК-25'!BI27+'[1]4-Хувийн ПК-8'!BI27</f>
        <v>0</v>
      </c>
    </row>
    <row r="28" spans="1:61" s="108" customFormat="1" ht="17.25" customHeight="1">
      <c r="A28" s="118" t="s">
        <v>373</v>
      </c>
      <c r="B28" s="115">
        <v>10</v>
      </c>
      <c r="C28" s="119">
        <f t="shared" si="3"/>
        <v>239</v>
      </c>
      <c r="D28" s="119">
        <f t="shared" si="3"/>
        <v>170</v>
      </c>
      <c r="E28" s="119">
        <f t="shared" si="3"/>
        <v>69</v>
      </c>
      <c r="F28" s="121">
        <f t="shared" si="21"/>
        <v>47</v>
      </c>
      <c r="G28" s="122">
        <f>+'[1]1-ТӨ-МСҮТ-21 ДҮН'!G28+'[1]2-ХУВИЙН МСҮТ-22 ДҮН'!G28+'[1]3-ТӨ-ПК-25'!G28+'[1]4-Хувийн ПК-8'!G28</f>
        <v>35</v>
      </c>
      <c r="H28" s="122">
        <f>+'[1]1-ТӨ-МСҮТ-21 ДҮН'!H28+'[1]2-ХУВИЙН МСҮТ-22 ДҮН'!H28+'[1]3-ТӨ-ПК-25'!H28+'[1]4-Хувийн ПК-8'!H28</f>
        <v>12</v>
      </c>
      <c r="I28" s="121">
        <f t="shared" si="4"/>
        <v>166</v>
      </c>
      <c r="J28" s="122">
        <f>+'[1]1-ТӨ-МСҮТ-21 ДҮН'!J28+'[1]2-ХУВИЙН МСҮТ-22 ДҮН'!J28+'[1]3-ТӨ-ПК-25'!J28+'[1]4-Хувийн ПК-8'!J28</f>
        <v>113</v>
      </c>
      <c r="K28" s="122">
        <f>+'[1]1-ТӨ-МСҮТ-21 ДҮН'!K28+'[1]2-ХУВИЙН МСҮТ-22 ДҮН'!K28+'[1]3-ТӨ-ПК-25'!K28+'[1]4-Хувийн ПК-8'!K28</f>
        <v>53</v>
      </c>
      <c r="L28" s="121">
        <f t="shared" si="5"/>
        <v>26</v>
      </c>
      <c r="M28" s="122">
        <f>+'[1]1-ТӨ-МСҮТ-21 ДҮН'!M28+'[1]2-ХУВИЙН МСҮТ-22 ДҮН'!M28+'[1]3-ТӨ-ПК-25'!M28+'[1]4-Хувийн ПК-8'!M28</f>
        <v>22</v>
      </c>
      <c r="N28" s="122">
        <f>+'[1]1-ТӨ-МСҮТ-21 ДҮН'!N28+'[1]2-ХУВИЙН МСҮТ-22 ДҮН'!N28+'[1]3-ТӨ-ПК-25'!N28+'[1]4-Хувийн ПК-8'!N28</f>
        <v>4</v>
      </c>
      <c r="O28" s="122" t="s">
        <v>370</v>
      </c>
      <c r="P28" s="122" t="s">
        <v>370</v>
      </c>
      <c r="Q28" s="122" t="s">
        <v>370</v>
      </c>
      <c r="R28" s="122" t="s">
        <v>370</v>
      </c>
      <c r="S28" s="122" t="s">
        <v>370</v>
      </c>
      <c r="T28" s="122" t="s">
        <v>370</v>
      </c>
      <c r="U28" s="121">
        <f t="shared" si="8"/>
        <v>79</v>
      </c>
      <c r="V28" s="122">
        <f>+'[1]1-ТӨ-МСҮТ-21 ДҮН'!V28+'[1]2-ХУВИЙН МСҮТ-22 ДҮН'!V28+'[1]3-ТӨ-ПК-25'!V28+'[1]4-Хувийн ПК-8'!V28</f>
        <v>62</v>
      </c>
      <c r="W28" s="122">
        <f>+'[1]1-ТӨ-МСҮТ-21 ДҮН'!W28+'[1]2-ХУВИЙН МСҮТ-22 ДҮН'!W28+'[1]3-ТӨ-ПК-25'!W28+'[1]4-Хувийн ПК-8'!W28</f>
        <v>17</v>
      </c>
      <c r="X28" s="121">
        <f t="shared" si="9"/>
        <v>0</v>
      </c>
      <c r="Y28" s="122">
        <f>+'[1]1-ТӨ-МСҮТ-21 ДҮН'!Y28+'[1]2-ХУВИЙН МСҮТ-22 ДҮН'!Y28+'[1]3-ТӨ-ПК-25'!Y28+'[1]4-Хувийн ПК-8'!Y28</f>
        <v>0</v>
      </c>
      <c r="Z28" s="122">
        <f>+'[1]1-ТӨ-МСҮТ-21 ДҮН'!Z28+'[1]2-ХУВИЙН МСҮТ-22 ДҮН'!Z28+'[1]3-ТӨ-ПК-25'!Z28+'[1]4-Хувийн ПК-8'!Z28</f>
        <v>0</v>
      </c>
      <c r="AA28" s="121">
        <f t="shared" si="10"/>
        <v>8</v>
      </c>
      <c r="AB28" s="121">
        <f t="shared" si="10"/>
        <v>6</v>
      </c>
      <c r="AC28" s="121">
        <f t="shared" si="10"/>
        <v>2</v>
      </c>
      <c r="AD28" s="118" t="s">
        <v>373</v>
      </c>
      <c r="AE28" s="115">
        <v>10</v>
      </c>
      <c r="AF28" s="121">
        <f t="shared" si="11"/>
        <v>0</v>
      </c>
      <c r="AG28" s="122">
        <f>+'[1]1-ТӨ-МСҮТ-21 ДҮН'!AG28+'[1]2-ХУВИЙН МСҮТ-22 ДҮН'!AG28+'[1]3-ТӨ-ПК-25'!AG28+'[1]4-Хувийн ПК-8'!AG28</f>
        <v>0</v>
      </c>
      <c r="AH28" s="122">
        <f>+'[1]1-ТӨ-МСҮТ-21 ДҮН'!AH28+'[1]2-ХУВИЙН МСҮТ-22 ДҮН'!AH28+'[1]3-ТӨ-ПК-25'!AH28+'[1]4-Хувийн ПК-8'!AH28</f>
        <v>0</v>
      </c>
      <c r="AI28" s="121">
        <f t="shared" si="12"/>
        <v>1</v>
      </c>
      <c r="AJ28" s="122">
        <f>+'[1]1-ТӨ-МСҮТ-21 ДҮН'!AJ28+'[1]2-ХУВИЙН МСҮТ-22 ДҮН'!AJ28+'[1]3-ТӨ-ПК-25'!AJ28+'[1]4-Хувийн ПК-8'!AJ28</f>
        <v>0</v>
      </c>
      <c r="AK28" s="122">
        <f>+'[1]1-ТӨ-МСҮТ-21 ДҮН'!AK28+'[1]2-ХУВИЙН МСҮТ-22 ДҮН'!AK28+'[1]3-ТӨ-ПК-25'!AK28+'[1]4-Хувийн ПК-8'!AK28</f>
        <v>1</v>
      </c>
      <c r="AL28" s="121">
        <f t="shared" si="13"/>
        <v>3</v>
      </c>
      <c r="AM28" s="122">
        <f>+'[1]1-ТӨ-МСҮТ-21 ДҮН'!AM28+'[1]2-ХУВИЙН МСҮТ-22 ДҮН'!AM28+'[1]3-ТӨ-ПК-25'!AM28+'[1]4-Хувийн ПК-8'!AM28</f>
        <v>2</v>
      </c>
      <c r="AN28" s="122">
        <f>+'[1]1-ТӨ-МСҮТ-21 ДҮН'!AN28+'[1]2-ХУВИЙН МСҮТ-22 ДҮН'!AN28+'[1]3-ТӨ-ПК-25'!AN28+'[1]4-Хувийн ПК-8'!AN28</f>
        <v>1</v>
      </c>
      <c r="AO28" s="121">
        <f t="shared" si="14"/>
        <v>0</v>
      </c>
      <c r="AP28" s="122">
        <f>+'[1]1-ТӨ-МСҮТ-21 ДҮН'!AP28+'[1]2-ХУВИЙН МСҮТ-22 ДҮН'!AP28+'[1]3-ТӨ-ПК-25'!AP28+'[1]4-Хувийн ПК-8'!AP28</f>
        <v>0</v>
      </c>
      <c r="AQ28" s="122">
        <f>+'[1]1-ТӨ-МСҮТ-21 ДҮН'!AQ28+'[1]2-ХУВИЙН МСҮТ-22 ДҮН'!AQ28+'[1]3-ТӨ-ПК-25'!AQ28+'[1]4-Хувийн ПК-8'!AQ28</f>
        <v>0</v>
      </c>
      <c r="AR28" s="121">
        <f t="shared" si="15"/>
        <v>3</v>
      </c>
      <c r="AS28" s="121">
        <f t="shared" si="15"/>
        <v>3</v>
      </c>
      <c r="AT28" s="121">
        <f t="shared" si="15"/>
        <v>0</v>
      </c>
      <c r="AU28" s="121">
        <f t="shared" si="16"/>
        <v>1</v>
      </c>
      <c r="AV28" s="122">
        <f>+'[1]1-ТӨ-МСҮТ-21 ДҮН'!AV28+'[1]2-ХУВИЙН МСҮТ-22 ДҮН'!AV28+'[1]3-ТӨ-ПК-25'!AV28+'[1]4-Хувийн ПК-8'!AV28</f>
        <v>1</v>
      </c>
      <c r="AW28" s="122">
        <f>+'[1]1-ТӨ-МСҮТ-21 ДҮН'!AW28+'[1]2-ХУВИЙН МСҮТ-22 ДҮН'!AW28+'[1]3-ТӨ-ПК-25'!AW28+'[1]4-Хувийн ПК-8'!AW28</f>
        <v>0</v>
      </c>
      <c r="AX28" s="121">
        <f t="shared" si="17"/>
        <v>2</v>
      </c>
      <c r="AY28" s="122">
        <f>+'[1]1-ТӨ-МСҮТ-21 ДҮН'!AY28+'[1]2-ХУВИЙН МСҮТ-22 ДҮН'!AY28+'[1]3-ТӨ-ПК-25'!AY28+'[1]4-Хувийн ПК-8'!AY28</f>
        <v>2</v>
      </c>
      <c r="AZ28" s="122">
        <f>+'[1]1-ТӨ-МСҮТ-21 ДҮН'!AZ28+'[1]2-ХУВИЙН МСҮТ-22 ДҮН'!AZ28+'[1]3-ТӨ-ПК-25'!AZ28+'[1]4-Хувийн ПК-8'!AZ28</f>
        <v>0</v>
      </c>
      <c r="BA28" s="121">
        <f t="shared" si="18"/>
        <v>0</v>
      </c>
      <c r="BB28" s="122">
        <f>+'[1]1-ТӨ-МСҮТ-21 ДҮН'!BB28+'[1]2-ХУВИЙН МСҮТ-22 ДҮН'!BB28+'[1]3-ТӨ-ПК-25'!BB28+'[1]4-Хувийн ПК-8'!BB28</f>
        <v>0</v>
      </c>
      <c r="BC28" s="122">
        <f>+'[1]1-ТӨ-МСҮТ-21 ДҮН'!BC28+'[1]2-ХУВИЙН МСҮТ-22 ДҮН'!BC28+'[1]3-ТӨ-ПК-25'!BC28+'[1]4-Хувийн ПК-8'!BC28</f>
        <v>0</v>
      </c>
      <c r="BD28" s="121">
        <f t="shared" si="19"/>
        <v>1</v>
      </c>
      <c r="BE28" s="122">
        <f>+'[1]1-ТӨ-МСҮТ-21 ДҮН'!BE28+'[1]2-ХУВИЙН МСҮТ-22 ДҮН'!BE28+'[1]3-ТӨ-ПК-25'!BE28+'[1]4-Хувийн ПК-8'!BE28</f>
        <v>1</v>
      </c>
      <c r="BF28" s="122">
        <f>+'[1]1-ТӨ-МСҮТ-21 ДҮН'!BF28+'[1]2-ХУВИЙН МСҮТ-22 ДҮН'!BF28+'[1]3-ТӨ-ПК-25'!BF28+'[1]4-Хувийн ПК-8'!BF28</f>
        <v>0</v>
      </c>
      <c r="BG28" s="121">
        <f t="shared" si="20"/>
        <v>0</v>
      </c>
      <c r="BH28" s="122">
        <f>+'[1]1-ТӨ-МСҮТ-21 ДҮН'!BH28+'[1]2-ХУВИЙН МСҮТ-22 ДҮН'!BH28+'[1]3-ТӨ-ПК-25'!BH28+'[1]4-Хувийн ПК-8'!BH28</f>
        <v>0</v>
      </c>
      <c r="BI28" s="122">
        <f>+'[1]1-ТӨ-МСҮТ-21 ДҮН'!BI28+'[1]2-ХУВИЙН МСҮТ-22 ДҮН'!BI28+'[1]3-ТӨ-ПК-25'!BI28+'[1]4-Хувийн ПК-8'!BI28</f>
        <v>0</v>
      </c>
    </row>
    <row r="29" spans="1:61" s="108" customFormat="1" ht="17.25" customHeight="1">
      <c r="A29" s="118" t="s">
        <v>374</v>
      </c>
      <c r="B29" s="115">
        <v>11</v>
      </c>
      <c r="C29" s="119">
        <f t="shared" si="3"/>
        <v>125</v>
      </c>
      <c r="D29" s="119">
        <f t="shared" si="3"/>
        <v>85</v>
      </c>
      <c r="E29" s="119">
        <f t="shared" si="3"/>
        <v>40</v>
      </c>
      <c r="F29" s="121">
        <f t="shared" si="21"/>
        <v>34</v>
      </c>
      <c r="G29" s="122">
        <f>+'[1]1-ТӨ-МСҮТ-21 ДҮН'!G29+'[1]2-ХУВИЙН МСҮТ-22 ДҮН'!G29+'[1]3-ТӨ-ПК-25'!G29+'[1]4-Хувийн ПК-8'!G29</f>
        <v>24</v>
      </c>
      <c r="H29" s="122">
        <f>+'[1]1-ТӨ-МСҮТ-21 ДҮН'!H29+'[1]2-ХУВИЙН МСҮТ-22 ДҮН'!H29+'[1]3-ТӨ-ПК-25'!H29+'[1]4-Хувийн ПК-8'!H29</f>
        <v>10</v>
      </c>
      <c r="I29" s="121">
        <f t="shared" si="4"/>
        <v>67</v>
      </c>
      <c r="J29" s="122">
        <f>+'[1]1-ТӨ-МСҮТ-21 ДҮН'!J29+'[1]2-ХУВИЙН МСҮТ-22 ДҮН'!J29+'[1]3-ТӨ-ПК-25'!J29+'[1]4-Хувийн ПК-8'!J29</f>
        <v>43</v>
      </c>
      <c r="K29" s="122">
        <f>+'[1]1-ТӨ-МСҮТ-21 ДҮН'!K29+'[1]2-ХУВИЙН МСҮТ-22 ДҮН'!K29+'[1]3-ТӨ-ПК-25'!K29+'[1]4-Хувийн ПК-8'!K29</f>
        <v>24</v>
      </c>
      <c r="L29" s="121">
        <f t="shared" si="5"/>
        <v>24</v>
      </c>
      <c r="M29" s="122">
        <f>+'[1]1-ТӨ-МСҮТ-21 ДҮН'!M29+'[1]2-ХУВИЙН МСҮТ-22 ДҮН'!M29+'[1]3-ТӨ-ПК-25'!M29+'[1]4-Хувийн ПК-8'!M29</f>
        <v>18</v>
      </c>
      <c r="N29" s="122">
        <f>+'[1]1-ТӨ-МСҮТ-21 ДҮН'!N29+'[1]2-ХУВИЙН МСҮТ-22 ДҮН'!N29+'[1]3-ТӨ-ПК-25'!N29+'[1]4-Хувийн ПК-8'!N29</f>
        <v>6</v>
      </c>
      <c r="O29" s="122" t="s">
        <v>370</v>
      </c>
      <c r="P29" s="122" t="s">
        <v>370</v>
      </c>
      <c r="Q29" s="122" t="s">
        <v>370</v>
      </c>
      <c r="R29" s="122" t="s">
        <v>370</v>
      </c>
      <c r="S29" s="122" t="s">
        <v>370</v>
      </c>
      <c r="T29" s="122" t="s">
        <v>370</v>
      </c>
      <c r="U29" s="121">
        <f t="shared" si="8"/>
        <v>29</v>
      </c>
      <c r="V29" s="122">
        <f>+'[1]1-ТӨ-МСҮТ-21 ДҮН'!V29+'[1]2-ХУВИЙН МСҮТ-22 ДҮН'!V29+'[1]3-ТӨ-ПК-25'!V29+'[1]4-Хувийн ПК-8'!V29</f>
        <v>20</v>
      </c>
      <c r="W29" s="122">
        <f>+'[1]1-ТӨ-МСҮТ-21 ДҮН'!W29+'[1]2-ХУВИЙН МСҮТ-22 ДҮН'!W29+'[1]3-ТӨ-ПК-25'!W29+'[1]4-Хувийн ПК-8'!W29</f>
        <v>9</v>
      </c>
      <c r="X29" s="121">
        <f t="shared" si="9"/>
        <v>0</v>
      </c>
      <c r="Y29" s="122">
        <f>+'[1]1-ТӨ-МСҮТ-21 ДҮН'!Y29+'[1]2-ХУВИЙН МСҮТ-22 ДҮН'!Y29+'[1]3-ТӨ-ПК-25'!Y29+'[1]4-Хувийн ПК-8'!Y29</f>
        <v>0</v>
      </c>
      <c r="Z29" s="122">
        <f>+'[1]1-ТӨ-МСҮТ-21 ДҮН'!Z29+'[1]2-ХУВИЙН МСҮТ-22 ДҮН'!Z29+'[1]3-ТӨ-ПК-25'!Z29+'[1]4-Хувийн ПК-8'!Z29</f>
        <v>0</v>
      </c>
      <c r="AA29" s="121">
        <f t="shared" si="10"/>
        <v>3</v>
      </c>
      <c r="AB29" s="121">
        <f t="shared" si="10"/>
        <v>1</v>
      </c>
      <c r="AC29" s="121">
        <f t="shared" si="10"/>
        <v>2</v>
      </c>
      <c r="AD29" s="118" t="s">
        <v>374</v>
      </c>
      <c r="AE29" s="115">
        <v>11</v>
      </c>
      <c r="AF29" s="121">
        <f t="shared" si="11"/>
        <v>0</v>
      </c>
      <c r="AG29" s="122">
        <f>+'[1]1-ТӨ-МСҮТ-21 ДҮН'!AG29+'[1]2-ХУВИЙН МСҮТ-22 ДҮН'!AG29+'[1]3-ТӨ-ПК-25'!AG29+'[1]4-Хувийн ПК-8'!AG29</f>
        <v>0</v>
      </c>
      <c r="AH29" s="122">
        <f>+'[1]1-ТӨ-МСҮТ-21 ДҮН'!AH29+'[1]2-ХУВИЙН МСҮТ-22 ДҮН'!AH29+'[1]3-ТӨ-ПК-25'!AH29+'[1]4-Хувийн ПК-8'!AH29</f>
        <v>0</v>
      </c>
      <c r="AI29" s="121">
        <f t="shared" si="12"/>
        <v>1</v>
      </c>
      <c r="AJ29" s="122">
        <f>+'[1]1-ТӨ-МСҮТ-21 ДҮН'!AJ29+'[1]2-ХУВИЙН МСҮТ-22 ДҮН'!AJ29+'[1]3-ТӨ-ПК-25'!AJ29+'[1]4-Хувийн ПК-8'!AJ29</f>
        <v>1</v>
      </c>
      <c r="AK29" s="122">
        <f>+'[1]1-ТӨ-МСҮТ-21 ДҮН'!AK29+'[1]2-ХУВИЙН МСҮТ-22 ДҮН'!AK29+'[1]3-ТӨ-ПК-25'!AK29+'[1]4-Хувийн ПК-8'!AK29</f>
        <v>0</v>
      </c>
      <c r="AL29" s="121">
        <f t="shared" si="13"/>
        <v>0</v>
      </c>
      <c r="AM29" s="122">
        <f>+'[1]1-ТӨ-МСҮТ-21 ДҮН'!AM29+'[1]2-ХУВИЙН МСҮТ-22 ДҮН'!AM29+'[1]3-ТӨ-ПК-25'!AM29+'[1]4-Хувийн ПК-8'!AM29</f>
        <v>0</v>
      </c>
      <c r="AN29" s="122">
        <f>+'[1]1-ТӨ-МСҮТ-21 ДҮН'!AN29+'[1]2-ХУВИЙН МСҮТ-22 ДҮН'!AN29+'[1]3-ТӨ-ПК-25'!AN29+'[1]4-Хувийн ПК-8'!AN29</f>
        <v>0</v>
      </c>
      <c r="AO29" s="121">
        <f t="shared" si="14"/>
        <v>0</v>
      </c>
      <c r="AP29" s="122">
        <f>+'[1]1-ТӨ-МСҮТ-21 ДҮН'!AP29+'[1]2-ХУВИЙН МСҮТ-22 ДҮН'!AP29+'[1]3-ТӨ-ПК-25'!AP29+'[1]4-Хувийн ПК-8'!AP29</f>
        <v>0</v>
      </c>
      <c r="AQ29" s="122">
        <f>+'[1]1-ТӨ-МСҮТ-21 ДҮН'!AQ29+'[1]2-ХУВИЙН МСҮТ-22 ДҮН'!AQ29+'[1]3-ТӨ-ПК-25'!AQ29+'[1]4-Хувийн ПК-8'!AQ29</f>
        <v>0</v>
      </c>
      <c r="AR29" s="121">
        <f t="shared" si="15"/>
        <v>1</v>
      </c>
      <c r="AS29" s="121">
        <f t="shared" si="15"/>
        <v>0</v>
      </c>
      <c r="AT29" s="121">
        <f t="shared" si="15"/>
        <v>1</v>
      </c>
      <c r="AU29" s="121">
        <f t="shared" si="16"/>
        <v>1</v>
      </c>
      <c r="AV29" s="122">
        <f>+'[1]1-ТӨ-МСҮТ-21 ДҮН'!AV29+'[1]2-ХУВИЙН МСҮТ-22 ДҮН'!AV29+'[1]3-ТӨ-ПК-25'!AV29+'[1]4-Хувийн ПК-8'!AV29</f>
        <v>0</v>
      </c>
      <c r="AW29" s="122">
        <f>+'[1]1-ТӨ-МСҮТ-21 ДҮН'!AW29+'[1]2-ХУВИЙН МСҮТ-22 ДҮН'!AW29+'[1]3-ТӨ-ПК-25'!AW29+'[1]4-Хувийн ПК-8'!AW29</f>
        <v>1</v>
      </c>
      <c r="AX29" s="121">
        <f t="shared" si="17"/>
        <v>0</v>
      </c>
      <c r="AY29" s="122">
        <f>+'[1]1-ТӨ-МСҮТ-21 ДҮН'!AY29+'[1]2-ХУВИЙН МСҮТ-22 ДҮН'!AY29+'[1]3-ТӨ-ПК-25'!AY29+'[1]4-Хувийн ПК-8'!AY29</f>
        <v>0</v>
      </c>
      <c r="AZ29" s="122">
        <f>+'[1]1-ТӨ-МСҮТ-21 ДҮН'!AZ29+'[1]2-ХУВИЙН МСҮТ-22 ДҮН'!AZ29+'[1]3-ТӨ-ПК-25'!AZ29+'[1]4-Хувийн ПК-8'!AZ29</f>
        <v>0</v>
      </c>
      <c r="BA29" s="121">
        <f t="shared" si="18"/>
        <v>0</v>
      </c>
      <c r="BB29" s="122">
        <f>+'[1]1-ТӨ-МСҮТ-21 ДҮН'!BB29+'[1]2-ХУВИЙН МСҮТ-22 ДҮН'!BB29+'[1]3-ТӨ-ПК-25'!BB29+'[1]4-Хувийн ПК-8'!BB29</f>
        <v>0</v>
      </c>
      <c r="BC29" s="122">
        <f>+'[1]1-ТӨ-МСҮТ-21 ДҮН'!BC29+'[1]2-ХУВИЙН МСҮТ-22 ДҮН'!BC29+'[1]3-ТӨ-ПК-25'!BC29+'[1]4-Хувийн ПК-8'!BC29</f>
        <v>0</v>
      </c>
      <c r="BD29" s="121">
        <f t="shared" si="19"/>
        <v>1</v>
      </c>
      <c r="BE29" s="122">
        <f>+'[1]1-ТӨ-МСҮТ-21 ДҮН'!BE29+'[1]2-ХУВИЙН МСҮТ-22 ДҮН'!BE29+'[1]3-ТӨ-ПК-25'!BE29+'[1]4-Хувийн ПК-8'!BE29</f>
        <v>0</v>
      </c>
      <c r="BF29" s="122">
        <f>+'[1]1-ТӨ-МСҮТ-21 ДҮН'!BF29+'[1]2-ХУВИЙН МСҮТ-22 ДҮН'!BF29+'[1]3-ТӨ-ПК-25'!BF29+'[1]4-Хувийн ПК-8'!BF29</f>
        <v>1</v>
      </c>
      <c r="BG29" s="121">
        <f t="shared" si="20"/>
        <v>0</v>
      </c>
      <c r="BH29" s="122">
        <f>+'[1]1-ТӨ-МСҮТ-21 ДҮН'!BH29+'[1]2-ХУВИЙН МСҮТ-22 ДҮН'!BH29+'[1]3-ТӨ-ПК-25'!BH29+'[1]4-Хувийн ПК-8'!BH29</f>
        <v>0</v>
      </c>
      <c r="BI29" s="122">
        <f>+'[1]1-ТӨ-МСҮТ-21 ДҮН'!BI29+'[1]2-ХУВИЙН МСҮТ-22 ДҮН'!BI29+'[1]3-ТӨ-ПК-25'!BI29+'[1]4-Хувийн ПК-8'!BI29</f>
        <v>0</v>
      </c>
    </row>
    <row r="30" spans="1:61" s="108" customFormat="1" ht="17.25" customHeight="1">
      <c r="A30" s="118" t="s">
        <v>375</v>
      </c>
      <c r="B30" s="115">
        <v>12</v>
      </c>
      <c r="C30" s="119">
        <f t="shared" si="3"/>
        <v>71</v>
      </c>
      <c r="D30" s="119">
        <f t="shared" si="3"/>
        <v>36</v>
      </c>
      <c r="E30" s="119">
        <f t="shared" si="3"/>
        <v>35</v>
      </c>
      <c r="F30" s="121">
        <f t="shared" si="21"/>
        <v>22</v>
      </c>
      <c r="G30" s="122">
        <f>+'[1]1-ТӨ-МСҮТ-21 ДҮН'!G30+'[1]2-ХУВИЙН МСҮТ-22 ДҮН'!G30+'[1]3-ТӨ-ПК-25'!G30+'[1]4-Хувийн ПК-8'!G30</f>
        <v>11</v>
      </c>
      <c r="H30" s="122">
        <f>+'[1]1-ТӨ-МСҮТ-21 ДҮН'!H30+'[1]2-ХУВИЙН МСҮТ-22 ДҮН'!H30+'[1]3-ТӨ-ПК-25'!H30+'[1]4-Хувийн ПК-8'!H30</f>
        <v>11</v>
      </c>
      <c r="I30" s="121">
        <f t="shared" si="4"/>
        <v>33</v>
      </c>
      <c r="J30" s="122">
        <f>+'[1]1-ТӨ-МСҮТ-21 ДҮН'!J30+'[1]2-ХУВИЙН МСҮТ-22 ДҮН'!J30+'[1]3-ТӨ-ПК-25'!J30+'[1]4-Хувийн ПК-8'!J30</f>
        <v>15</v>
      </c>
      <c r="K30" s="122">
        <f>+'[1]1-ТӨ-МСҮТ-21 ДҮН'!K30+'[1]2-ХУВИЙН МСҮТ-22 ДҮН'!K30+'[1]3-ТӨ-ПК-25'!K30+'[1]4-Хувийн ПК-8'!K30</f>
        <v>18</v>
      </c>
      <c r="L30" s="121">
        <f t="shared" si="5"/>
        <v>16</v>
      </c>
      <c r="M30" s="122">
        <f>+'[1]1-ТӨ-МСҮТ-21 ДҮН'!M30+'[1]2-ХУВИЙН МСҮТ-22 ДҮН'!M30+'[1]3-ТӨ-ПК-25'!M30+'[1]4-Хувийн ПК-8'!M30</f>
        <v>10</v>
      </c>
      <c r="N30" s="122">
        <f>+'[1]1-ТӨ-МСҮТ-21 ДҮН'!N30+'[1]2-ХУВИЙН МСҮТ-22 ДҮН'!N30+'[1]3-ТӨ-ПК-25'!N30+'[1]4-Хувийн ПК-8'!N30</f>
        <v>6</v>
      </c>
      <c r="O30" s="122" t="s">
        <v>370</v>
      </c>
      <c r="P30" s="122" t="s">
        <v>370</v>
      </c>
      <c r="Q30" s="122" t="s">
        <v>370</v>
      </c>
      <c r="R30" s="122" t="s">
        <v>370</v>
      </c>
      <c r="S30" s="122" t="s">
        <v>370</v>
      </c>
      <c r="T30" s="122" t="s">
        <v>370</v>
      </c>
      <c r="U30" s="121">
        <f t="shared" si="8"/>
        <v>12</v>
      </c>
      <c r="V30" s="122">
        <f>+'[1]1-ТӨ-МСҮТ-21 ДҮН'!V30+'[1]2-ХУВИЙН МСҮТ-22 ДҮН'!V30+'[1]3-ТӨ-ПК-25'!V30+'[1]4-Хувийн ПК-8'!V30</f>
        <v>5</v>
      </c>
      <c r="W30" s="122">
        <f>+'[1]1-ТӨ-МСҮТ-21 ДҮН'!W30+'[1]2-ХУВИЙН МСҮТ-22 ДҮН'!W30+'[1]3-ТӨ-ПК-25'!W30+'[1]4-Хувийн ПК-8'!W30</f>
        <v>7</v>
      </c>
      <c r="X30" s="121">
        <f t="shared" si="9"/>
        <v>0</v>
      </c>
      <c r="Y30" s="122">
        <f>+'[1]1-ТӨ-МСҮТ-21 ДҮН'!Y30+'[1]2-ХУВИЙН МСҮТ-22 ДҮН'!Y30+'[1]3-ТӨ-ПК-25'!Y30+'[1]4-Хувийн ПК-8'!Y30</f>
        <v>0</v>
      </c>
      <c r="Z30" s="122">
        <f>+'[1]1-ТӨ-МСҮТ-21 ДҮН'!Z30+'[1]2-ХУВИЙН МСҮТ-22 ДҮН'!Z30+'[1]3-ТӨ-ПК-25'!Z30+'[1]4-Хувийн ПК-8'!Z30</f>
        <v>0</v>
      </c>
      <c r="AA30" s="121">
        <f t="shared" si="10"/>
        <v>4</v>
      </c>
      <c r="AB30" s="121">
        <f t="shared" si="10"/>
        <v>1</v>
      </c>
      <c r="AC30" s="121">
        <f t="shared" si="10"/>
        <v>3</v>
      </c>
      <c r="AD30" s="118" t="s">
        <v>375</v>
      </c>
      <c r="AE30" s="115">
        <v>12</v>
      </c>
      <c r="AF30" s="121">
        <f t="shared" si="11"/>
        <v>0</v>
      </c>
      <c r="AG30" s="122">
        <f>+'[1]1-ТӨ-МСҮТ-21 ДҮН'!AG30+'[1]2-ХУВИЙН МСҮТ-22 ДҮН'!AG30+'[1]3-ТӨ-ПК-25'!AG30+'[1]4-Хувийн ПК-8'!AG30</f>
        <v>0</v>
      </c>
      <c r="AH30" s="122">
        <f>+'[1]1-ТӨ-МСҮТ-21 ДҮН'!AH30+'[1]2-ХУВИЙН МСҮТ-22 ДҮН'!AH30+'[1]3-ТӨ-ПК-25'!AH30+'[1]4-Хувийн ПК-8'!AH30</f>
        <v>0</v>
      </c>
      <c r="AI30" s="121">
        <f t="shared" si="12"/>
        <v>0</v>
      </c>
      <c r="AJ30" s="122">
        <f>+'[1]1-ТӨ-МСҮТ-21 ДҮН'!AJ30+'[1]2-ХУВИЙН МСҮТ-22 ДҮН'!AJ30+'[1]3-ТӨ-ПК-25'!AJ30+'[1]4-Хувийн ПК-8'!AJ30</f>
        <v>0</v>
      </c>
      <c r="AK30" s="122">
        <f>+'[1]1-ТӨ-МСҮТ-21 ДҮН'!AK30+'[1]2-ХУВИЙН МСҮТ-22 ДҮН'!AK30+'[1]3-ТӨ-ПК-25'!AK30+'[1]4-Хувийн ПК-8'!AK30</f>
        <v>0</v>
      </c>
      <c r="AL30" s="121">
        <f t="shared" si="13"/>
        <v>3</v>
      </c>
      <c r="AM30" s="122">
        <f>+'[1]1-ТӨ-МСҮТ-21 ДҮН'!AM30+'[1]2-ХУВИЙН МСҮТ-22 ДҮН'!AM30+'[1]3-ТӨ-ПК-25'!AM30+'[1]4-Хувийн ПК-8'!AM30</f>
        <v>1</v>
      </c>
      <c r="AN30" s="122">
        <f>+'[1]1-ТӨ-МСҮТ-21 ДҮН'!AN30+'[1]2-ХУВИЙН МСҮТ-22 ДҮН'!AN30+'[1]3-ТӨ-ПК-25'!AN30+'[1]4-Хувийн ПК-8'!AN30</f>
        <v>2</v>
      </c>
      <c r="AO30" s="121">
        <f t="shared" si="14"/>
        <v>0</v>
      </c>
      <c r="AP30" s="122">
        <f>+'[1]1-ТӨ-МСҮТ-21 ДҮН'!AP30+'[1]2-ХУВИЙН МСҮТ-22 ДҮН'!AP30+'[1]3-ТӨ-ПК-25'!AP30+'[1]4-Хувийн ПК-8'!AP30</f>
        <v>0</v>
      </c>
      <c r="AQ30" s="122">
        <f>+'[1]1-ТӨ-МСҮТ-21 ДҮН'!AQ30+'[1]2-ХУВИЙН МСҮТ-22 ДҮН'!AQ30+'[1]3-ТӨ-ПК-25'!AQ30+'[1]4-Хувийн ПК-8'!AQ30</f>
        <v>0</v>
      </c>
      <c r="AR30" s="121">
        <f t="shared" si="15"/>
        <v>0</v>
      </c>
      <c r="AS30" s="121">
        <f t="shared" si="15"/>
        <v>0</v>
      </c>
      <c r="AT30" s="121">
        <f t="shared" si="15"/>
        <v>0</v>
      </c>
      <c r="AU30" s="121">
        <f t="shared" si="16"/>
        <v>0</v>
      </c>
      <c r="AV30" s="122">
        <f>+'[1]1-ТӨ-МСҮТ-21 ДҮН'!AV30+'[1]2-ХУВИЙН МСҮТ-22 ДҮН'!AV30+'[1]3-ТӨ-ПК-25'!AV30+'[1]4-Хувийн ПК-8'!AV30</f>
        <v>0</v>
      </c>
      <c r="AW30" s="122">
        <f>+'[1]1-ТӨ-МСҮТ-21 ДҮН'!AW30+'[1]2-ХУВИЙН МСҮТ-22 ДҮН'!AW30+'[1]3-ТӨ-ПК-25'!AW30+'[1]4-Хувийн ПК-8'!AW30</f>
        <v>0</v>
      </c>
      <c r="AX30" s="121">
        <f t="shared" si="17"/>
        <v>0</v>
      </c>
      <c r="AY30" s="122">
        <f>+'[1]1-ТӨ-МСҮТ-21 ДҮН'!AY30+'[1]2-ХУВИЙН МСҮТ-22 ДҮН'!AY30+'[1]3-ТӨ-ПК-25'!AY30+'[1]4-Хувийн ПК-8'!AY30</f>
        <v>0</v>
      </c>
      <c r="AZ30" s="122">
        <f>+'[1]1-ТӨ-МСҮТ-21 ДҮН'!AZ30+'[1]2-ХУВИЙН МСҮТ-22 ДҮН'!AZ30+'[1]3-ТӨ-ПК-25'!AZ30+'[1]4-Хувийн ПК-8'!AZ30</f>
        <v>0</v>
      </c>
      <c r="BA30" s="121">
        <f t="shared" si="18"/>
        <v>0</v>
      </c>
      <c r="BB30" s="122">
        <f>+'[1]1-ТӨ-МСҮТ-21 ДҮН'!BB30+'[1]2-ХУВИЙН МСҮТ-22 ДҮН'!BB30+'[1]3-ТӨ-ПК-25'!BB30+'[1]4-Хувийн ПК-8'!BB30</f>
        <v>0</v>
      </c>
      <c r="BC30" s="122">
        <f>+'[1]1-ТӨ-МСҮТ-21 ДҮН'!BC30+'[1]2-ХУВИЙН МСҮТ-22 ДҮН'!BC30+'[1]3-ТӨ-ПК-25'!BC30+'[1]4-Хувийн ПК-8'!BC30</f>
        <v>0</v>
      </c>
      <c r="BD30" s="121">
        <f t="shared" si="19"/>
        <v>0</v>
      </c>
      <c r="BE30" s="122">
        <f>+'[1]1-ТӨ-МСҮТ-21 ДҮН'!BE30+'[1]2-ХУВИЙН МСҮТ-22 ДҮН'!BE30+'[1]3-ТӨ-ПК-25'!BE30+'[1]4-Хувийн ПК-8'!BE30</f>
        <v>0</v>
      </c>
      <c r="BF30" s="122">
        <f>+'[1]1-ТӨ-МСҮТ-21 ДҮН'!BF30+'[1]2-ХУВИЙН МСҮТ-22 ДҮН'!BF30+'[1]3-ТӨ-ПК-25'!BF30+'[1]4-Хувийн ПК-8'!BF30</f>
        <v>0</v>
      </c>
      <c r="BG30" s="121">
        <f t="shared" si="20"/>
        <v>1</v>
      </c>
      <c r="BH30" s="122">
        <f>+'[1]1-ТӨ-МСҮТ-21 ДҮН'!BH30+'[1]2-ХУВИЙН МСҮТ-22 ДҮН'!BH30+'[1]3-ТӨ-ПК-25'!BH30+'[1]4-Хувийн ПК-8'!BH30</f>
        <v>0</v>
      </c>
      <c r="BI30" s="122">
        <f>+'[1]1-ТӨ-МСҮТ-21 ДҮН'!BI30+'[1]2-ХУВИЙН МСҮТ-22 ДҮН'!BI30+'[1]3-ТӨ-ПК-25'!BI30+'[1]4-Хувийн ПК-8'!BI30</f>
        <v>1</v>
      </c>
    </row>
    <row r="31" spans="1:61" s="108" customFormat="1" ht="17.25" customHeight="1">
      <c r="A31" s="118" t="s">
        <v>376</v>
      </c>
      <c r="B31" s="115">
        <v>13</v>
      </c>
      <c r="C31" s="119">
        <f t="shared" si="3"/>
        <v>59</v>
      </c>
      <c r="D31" s="119">
        <f t="shared" si="3"/>
        <v>38</v>
      </c>
      <c r="E31" s="119">
        <f t="shared" si="3"/>
        <v>21</v>
      </c>
      <c r="F31" s="121">
        <f t="shared" si="21"/>
        <v>14</v>
      </c>
      <c r="G31" s="122">
        <f>+'[1]1-ТӨ-МСҮТ-21 ДҮН'!G31+'[1]2-ХУВИЙН МСҮТ-22 ДҮН'!G31+'[1]3-ТӨ-ПК-25'!G31+'[1]4-Хувийн ПК-8'!G31</f>
        <v>9</v>
      </c>
      <c r="H31" s="122">
        <f>+'[1]1-ТӨ-МСҮТ-21 ДҮН'!H31+'[1]2-ХУВИЙН МСҮТ-22 ДҮН'!H31+'[1]3-ТӨ-ПК-25'!H31+'[1]4-Хувийн ПК-8'!H31</f>
        <v>5</v>
      </c>
      <c r="I31" s="121">
        <f t="shared" si="4"/>
        <v>18</v>
      </c>
      <c r="J31" s="122">
        <f>+'[1]1-ТӨ-МСҮТ-21 ДҮН'!J31+'[1]2-ХУВИЙН МСҮТ-22 ДҮН'!J31+'[1]3-ТӨ-ПК-25'!J31+'[1]4-Хувийн ПК-8'!J31</f>
        <v>12</v>
      </c>
      <c r="K31" s="122">
        <f>+'[1]1-ТӨ-МСҮТ-21 ДҮН'!K31+'[1]2-ХУВИЙН МСҮТ-22 ДҮН'!K31+'[1]3-ТӨ-ПК-25'!K31+'[1]4-Хувийн ПК-8'!K31</f>
        <v>6</v>
      </c>
      <c r="L31" s="121">
        <f t="shared" si="5"/>
        <v>27</v>
      </c>
      <c r="M31" s="122">
        <f>+'[1]1-ТӨ-МСҮТ-21 ДҮН'!M31+'[1]2-ХУВИЙН МСҮТ-22 ДҮН'!M31+'[1]3-ТӨ-ПК-25'!M31+'[1]4-Хувийн ПК-8'!M31</f>
        <v>17</v>
      </c>
      <c r="N31" s="122">
        <f>+'[1]1-ТӨ-МСҮТ-21 ДҮН'!N31+'[1]2-ХУВИЙН МСҮТ-22 ДҮН'!N31+'[1]3-ТӨ-ПК-25'!N31+'[1]4-Хувийн ПК-8'!N31</f>
        <v>10</v>
      </c>
      <c r="O31" s="122" t="s">
        <v>370</v>
      </c>
      <c r="P31" s="122" t="s">
        <v>370</v>
      </c>
      <c r="Q31" s="122" t="s">
        <v>370</v>
      </c>
      <c r="R31" s="122" t="s">
        <v>370</v>
      </c>
      <c r="S31" s="122" t="s">
        <v>370</v>
      </c>
      <c r="T31" s="122" t="s">
        <v>370</v>
      </c>
      <c r="U31" s="121">
        <f t="shared" si="8"/>
        <v>5</v>
      </c>
      <c r="V31" s="122">
        <f>+'[1]1-ТӨ-МСҮТ-21 ДҮН'!V31+'[1]2-ХУВИЙН МСҮТ-22 ДҮН'!V31+'[1]3-ТӨ-ПК-25'!V31+'[1]4-Хувийн ПК-8'!V31</f>
        <v>4</v>
      </c>
      <c r="W31" s="122">
        <f>+'[1]1-ТӨ-МСҮТ-21 ДҮН'!W31+'[1]2-ХУВИЙН МСҮТ-22 ДҮН'!W31+'[1]3-ТӨ-ПК-25'!W31+'[1]4-Хувийн ПК-8'!W31</f>
        <v>1</v>
      </c>
      <c r="X31" s="121">
        <f t="shared" si="9"/>
        <v>0</v>
      </c>
      <c r="Y31" s="122">
        <f>+'[1]1-ТӨ-МСҮТ-21 ДҮН'!Y31+'[1]2-ХУВИЙН МСҮТ-22 ДҮН'!Y31+'[1]3-ТӨ-ПК-25'!Y31+'[1]4-Хувийн ПК-8'!Y31</f>
        <v>0</v>
      </c>
      <c r="Z31" s="122">
        <f>+'[1]1-ТӨ-МСҮТ-21 ДҮН'!Z31+'[1]2-ХУВИЙН МСҮТ-22 ДҮН'!Z31+'[1]3-ТӨ-ПК-25'!Z31+'[1]4-Хувийн ПК-8'!Z31</f>
        <v>0</v>
      </c>
      <c r="AA31" s="121">
        <f t="shared" si="10"/>
        <v>1</v>
      </c>
      <c r="AB31" s="121">
        <f t="shared" si="10"/>
        <v>1</v>
      </c>
      <c r="AC31" s="121">
        <f t="shared" si="10"/>
        <v>0</v>
      </c>
      <c r="AD31" s="118" t="s">
        <v>376</v>
      </c>
      <c r="AE31" s="115">
        <v>13</v>
      </c>
      <c r="AF31" s="121">
        <f t="shared" si="11"/>
        <v>0</v>
      </c>
      <c r="AG31" s="122">
        <f>+'[1]1-ТӨ-МСҮТ-21 ДҮН'!AG31+'[1]2-ХУВИЙН МСҮТ-22 ДҮН'!AG31+'[1]3-ТӨ-ПК-25'!AG31+'[1]4-Хувийн ПК-8'!AG31</f>
        <v>0</v>
      </c>
      <c r="AH31" s="122">
        <f>+'[1]1-ТӨ-МСҮТ-21 ДҮН'!AH31+'[1]2-ХУВИЙН МСҮТ-22 ДҮН'!AH31+'[1]3-ТӨ-ПК-25'!AH31+'[1]4-Хувийн ПК-8'!AH31</f>
        <v>0</v>
      </c>
      <c r="AI31" s="121">
        <f t="shared" si="12"/>
        <v>0</v>
      </c>
      <c r="AJ31" s="122">
        <f>+'[1]1-ТӨ-МСҮТ-21 ДҮН'!AJ31+'[1]2-ХУВИЙН МСҮТ-22 ДҮН'!AJ31+'[1]3-ТӨ-ПК-25'!AJ31+'[1]4-Хувийн ПК-8'!AJ31</f>
        <v>0</v>
      </c>
      <c r="AK31" s="122">
        <f>+'[1]1-ТӨ-МСҮТ-21 ДҮН'!AK31+'[1]2-ХУВИЙН МСҮТ-22 ДҮН'!AK31+'[1]3-ТӨ-ПК-25'!AK31+'[1]4-Хувийн ПК-8'!AK31</f>
        <v>0</v>
      </c>
      <c r="AL31" s="121">
        <f t="shared" si="13"/>
        <v>0</v>
      </c>
      <c r="AM31" s="122">
        <f>+'[1]1-ТӨ-МСҮТ-21 ДҮН'!AM31+'[1]2-ХУВИЙН МСҮТ-22 ДҮН'!AM31+'[1]3-ТӨ-ПК-25'!AM31+'[1]4-Хувийн ПК-8'!AM31</f>
        <v>0</v>
      </c>
      <c r="AN31" s="122">
        <f>+'[1]1-ТӨ-МСҮТ-21 ДҮН'!AN31+'[1]2-ХУВИЙН МСҮТ-22 ДҮН'!AN31+'[1]3-ТӨ-ПК-25'!AN31+'[1]4-Хувийн ПК-8'!AN31</f>
        <v>0</v>
      </c>
      <c r="AO31" s="121">
        <f t="shared" si="14"/>
        <v>0</v>
      </c>
      <c r="AP31" s="122">
        <f>+'[1]1-ТӨ-МСҮТ-21 ДҮН'!AP31+'[1]2-ХУВИЙН МСҮТ-22 ДҮН'!AP31+'[1]3-ТӨ-ПК-25'!AP31+'[1]4-Хувийн ПК-8'!AP31</f>
        <v>0</v>
      </c>
      <c r="AQ31" s="122">
        <f>+'[1]1-ТӨ-МСҮТ-21 ДҮН'!AQ31+'[1]2-ХУВИЙН МСҮТ-22 ДҮН'!AQ31+'[1]3-ТӨ-ПК-25'!AQ31+'[1]4-Хувийн ПК-8'!AQ31</f>
        <v>0</v>
      </c>
      <c r="AR31" s="121">
        <f t="shared" si="15"/>
        <v>0</v>
      </c>
      <c r="AS31" s="121">
        <f t="shared" si="15"/>
        <v>0</v>
      </c>
      <c r="AT31" s="121">
        <f t="shared" si="15"/>
        <v>0</v>
      </c>
      <c r="AU31" s="121">
        <f t="shared" si="16"/>
        <v>0</v>
      </c>
      <c r="AV31" s="122">
        <f>+'[1]1-ТӨ-МСҮТ-21 ДҮН'!AV31+'[1]2-ХУВИЙН МСҮТ-22 ДҮН'!AV31+'[1]3-ТӨ-ПК-25'!AV31+'[1]4-Хувийн ПК-8'!AV31</f>
        <v>0</v>
      </c>
      <c r="AW31" s="122">
        <f>+'[1]1-ТӨ-МСҮТ-21 ДҮН'!AW31+'[1]2-ХУВИЙН МСҮТ-22 ДҮН'!AW31+'[1]3-ТӨ-ПК-25'!AW31+'[1]4-Хувийн ПК-8'!AW31</f>
        <v>0</v>
      </c>
      <c r="AX31" s="121">
        <f t="shared" si="17"/>
        <v>0</v>
      </c>
      <c r="AY31" s="122">
        <f>+'[1]1-ТӨ-МСҮТ-21 ДҮН'!AY31+'[1]2-ХУВИЙН МСҮТ-22 ДҮН'!AY31+'[1]3-ТӨ-ПК-25'!AY31+'[1]4-Хувийн ПК-8'!AY31</f>
        <v>0</v>
      </c>
      <c r="AZ31" s="122">
        <f>+'[1]1-ТӨ-МСҮТ-21 ДҮН'!AZ31+'[1]2-ХУВИЙН МСҮТ-22 ДҮН'!AZ31+'[1]3-ТӨ-ПК-25'!AZ31+'[1]4-Хувийн ПК-8'!AZ31</f>
        <v>0</v>
      </c>
      <c r="BA31" s="121">
        <f t="shared" si="18"/>
        <v>0</v>
      </c>
      <c r="BB31" s="122">
        <f>+'[1]1-ТӨ-МСҮТ-21 ДҮН'!BB31+'[1]2-ХУВИЙН МСҮТ-22 ДҮН'!BB31+'[1]3-ТӨ-ПК-25'!BB31+'[1]4-Хувийн ПК-8'!BB31</f>
        <v>0</v>
      </c>
      <c r="BC31" s="122">
        <f>+'[1]1-ТӨ-МСҮТ-21 ДҮН'!BC31+'[1]2-ХУВИЙН МСҮТ-22 ДҮН'!BC31+'[1]3-ТӨ-ПК-25'!BC31+'[1]4-Хувийн ПК-8'!BC31</f>
        <v>0</v>
      </c>
      <c r="BD31" s="121">
        <f t="shared" si="19"/>
        <v>1</v>
      </c>
      <c r="BE31" s="122">
        <f>+'[1]1-ТӨ-МСҮТ-21 ДҮН'!BE31+'[1]2-ХУВИЙН МСҮТ-22 ДҮН'!BE31+'[1]3-ТӨ-ПК-25'!BE31+'[1]4-Хувийн ПК-8'!BE31</f>
        <v>1</v>
      </c>
      <c r="BF31" s="122">
        <f>+'[1]1-ТӨ-МСҮТ-21 ДҮН'!BF31+'[1]2-ХУВИЙН МСҮТ-22 ДҮН'!BF31+'[1]3-ТӨ-ПК-25'!BF31+'[1]4-Хувийн ПК-8'!BF31</f>
        <v>0</v>
      </c>
      <c r="BG31" s="121">
        <f t="shared" si="20"/>
        <v>0</v>
      </c>
      <c r="BH31" s="122">
        <f>+'[1]1-ТӨ-МСҮТ-21 ДҮН'!BH31+'[1]2-ХУВИЙН МСҮТ-22 ДҮН'!BH31+'[1]3-ТӨ-ПК-25'!BH31+'[1]4-Хувийн ПК-8'!BH31</f>
        <v>0</v>
      </c>
      <c r="BI31" s="122">
        <f>+'[1]1-ТӨ-МСҮТ-21 ДҮН'!BI31+'[1]2-ХУВИЙН МСҮТ-22 ДҮН'!BI31+'[1]3-ТӨ-ПК-25'!BI31+'[1]4-Хувийн ПК-8'!BI31</f>
        <v>0</v>
      </c>
    </row>
    <row r="32" spans="1:61" s="108" customFormat="1" ht="17.25" customHeight="1">
      <c r="A32" s="118" t="s">
        <v>377</v>
      </c>
      <c r="B32" s="115">
        <v>14</v>
      </c>
      <c r="C32" s="119">
        <f t="shared" si="3"/>
        <v>47</v>
      </c>
      <c r="D32" s="119">
        <f t="shared" si="3"/>
        <v>30</v>
      </c>
      <c r="E32" s="119">
        <f t="shared" si="3"/>
        <v>17</v>
      </c>
      <c r="F32" s="121">
        <f t="shared" si="21"/>
        <v>18</v>
      </c>
      <c r="G32" s="122">
        <f>+'[1]1-ТӨ-МСҮТ-21 ДҮН'!G32+'[1]2-ХУВИЙН МСҮТ-22 ДҮН'!G32+'[1]3-ТӨ-ПК-25'!G32+'[1]4-Хувийн ПК-8'!G32</f>
        <v>11</v>
      </c>
      <c r="H32" s="122">
        <f>+'[1]1-ТӨ-МСҮТ-21 ДҮН'!H32+'[1]2-ХУВИЙН МСҮТ-22 ДҮН'!H32+'[1]3-ТӨ-ПК-25'!H32+'[1]4-Хувийн ПК-8'!H32</f>
        <v>7</v>
      </c>
      <c r="I32" s="121">
        <f t="shared" si="4"/>
        <v>7</v>
      </c>
      <c r="J32" s="122">
        <f>+'[1]1-ТӨ-МСҮТ-21 ДҮН'!J32+'[1]2-ХУВИЙН МСҮТ-22 ДҮН'!J32+'[1]3-ТӨ-ПК-25'!J32+'[1]4-Хувийн ПК-8'!J32</f>
        <v>6</v>
      </c>
      <c r="K32" s="122">
        <f>+'[1]1-ТӨ-МСҮТ-21 ДҮН'!K32+'[1]2-ХУВИЙН МСҮТ-22 ДҮН'!K32+'[1]3-ТӨ-ПК-25'!K32+'[1]4-Хувийн ПК-8'!K32</f>
        <v>1</v>
      </c>
      <c r="L32" s="121">
        <f t="shared" si="5"/>
        <v>22</v>
      </c>
      <c r="M32" s="122">
        <f>+'[1]1-ТӨ-МСҮТ-21 ДҮН'!M32+'[1]2-ХУВИЙН МСҮТ-22 ДҮН'!M32+'[1]3-ТӨ-ПК-25'!M32+'[1]4-Хувийн ПК-8'!M32</f>
        <v>13</v>
      </c>
      <c r="N32" s="122">
        <f>+'[1]1-ТӨ-МСҮТ-21 ДҮН'!N32+'[1]2-ХУВИЙН МСҮТ-22 ДҮН'!N32+'[1]3-ТӨ-ПК-25'!N32+'[1]4-Хувийн ПК-8'!N32</f>
        <v>9</v>
      </c>
      <c r="O32" s="122" t="s">
        <v>370</v>
      </c>
      <c r="P32" s="122" t="s">
        <v>370</v>
      </c>
      <c r="Q32" s="122" t="s">
        <v>370</v>
      </c>
      <c r="R32" s="122" t="s">
        <v>370</v>
      </c>
      <c r="S32" s="122" t="s">
        <v>370</v>
      </c>
      <c r="T32" s="122" t="s">
        <v>370</v>
      </c>
      <c r="U32" s="121">
        <f t="shared" si="8"/>
        <v>6</v>
      </c>
      <c r="V32" s="122">
        <f>+'[1]1-ТӨ-МСҮТ-21 ДҮН'!V32+'[1]2-ХУВИЙН МСҮТ-22 ДҮН'!V32+'[1]3-ТӨ-ПК-25'!V32+'[1]4-Хувийн ПК-8'!V32</f>
        <v>4</v>
      </c>
      <c r="W32" s="122">
        <f>+'[1]1-ТӨ-МСҮТ-21 ДҮН'!W32+'[1]2-ХУВИЙН МСҮТ-22 ДҮН'!W32+'[1]3-ТӨ-ПК-25'!W32+'[1]4-Хувийн ПК-8'!W32</f>
        <v>2</v>
      </c>
      <c r="X32" s="121">
        <f t="shared" si="9"/>
        <v>0</v>
      </c>
      <c r="Y32" s="122">
        <f>+'[1]1-ТӨ-МСҮТ-21 ДҮН'!Y32+'[1]2-ХУВИЙН МСҮТ-22 ДҮН'!Y32+'[1]3-ТӨ-ПК-25'!Y32+'[1]4-Хувийн ПК-8'!Y32</f>
        <v>0</v>
      </c>
      <c r="Z32" s="122">
        <f>+'[1]1-ТӨ-МСҮТ-21 ДҮН'!Z32+'[1]2-ХУВИЙН МСҮТ-22 ДҮН'!Z32+'[1]3-ТӨ-ПК-25'!Z32+'[1]4-Хувийн ПК-8'!Z32</f>
        <v>0</v>
      </c>
      <c r="AA32" s="121">
        <f t="shared" si="10"/>
        <v>0</v>
      </c>
      <c r="AB32" s="121">
        <f t="shared" si="10"/>
        <v>0</v>
      </c>
      <c r="AC32" s="121">
        <f t="shared" si="10"/>
        <v>0</v>
      </c>
      <c r="AD32" s="118" t="s">
        <v>377</v>
      </c>
      <c r="AE32" s="115">
        <v>14</v>
      </c>
      <c r="AF32" s="121">
        <f t="shared" si="11"/>
        <v>0</v>
      </c>
      <c r="AG32" s="122">
        <f>+'[1]1-ТӨ-МСҮТ-21 ДҮН'!AG32+'[1]2-ХУВИЙН МСҮТ-22 ДҮН'!AG32+'[1]3-ТӨ-ПК-25'!AG32+'[1]4-Хувийн ПК-8'!AG32</f>
        <v>0</v>
      </c>
      <c r="AH32" s="122">
        <f>+'[1]1-ТӨ-МСҮТ-21 ДҮН'!AH32+'[1]2-ХУВИЙН МСҮТ-22 ДҮН'!AH32+'[1]3-ТӨ-ПК-25'!AH32+'[1]4-Хувийн ПК-8'!AH32</f>
        <v>0</v>
      </c>
      <c r="AI32" s="121">
        <f t="shared" si="12"/>
        <v>0</v>
      </c>
      <c r="AJ32" s="122">
        <f>+'[1]1-ТӨ-МСҮТ-21 ДҮН'!AJ32+'[1]2-ХУВИЙН МСҮТ-22 ДҮН'!AJ32+'[1]3-ТӨ-ПК-25'!AJ32+'[1]4-Хувийн ПК-8'!AJ32</f>
        <v>0</v>
      </c>
      <c r="AK32" s="122">
        <f>+'[1]1-ТӨ-МСҮТ-21 ДҮН'!AK32+'[1]2-ХУВИЙН МСҮТ-22 ДҮН'!AK32+'[1]3-ТӨ-ПК-25'!AK32+'[1]4-Хувийн ПК-8'!AK32</f>
        <v>0</v>
      </c>
      <c r="AL32" s="121">
        <f t="shared" si="13"/>
        <v>0</v>
      </c>
      <c r="AM32" s="122">
        <f>+'[1]1-ТӨ-МСҮТ-21 ДҮН'!AM32+'[1]2-ХУВИЙН МСҮТ-22 ДҮН'!AM32+'[1]3-ТӨ-ПК-25'!AM32+'[1]4-Хувийн ПК-8'!AM32</f>
        <v>0</v>
      </c>
      <c r="AN32" s="122">
        <f>+'[1]1-ТӨ-МСҮТ-21 ДҮН'!AN32+'[1]2-ХУВИЙН МСҮТ-22 ДҮН'!AN32+'[1]3-ТӨ-ПК-25'!AN32+'[1]4-Хувийн ПК-8'!AN32</f>
        <v>0</v>
      </c>
      <c r="AO32" s="121">
        <f t="shared" si="14"/>
        <v>0</v>
      </c>
      <c r="AP32" s="122">
        <f>+'[1]1-ТӨ-МСҮТ-21 ДҮН'!AP32+'[1]2-ХУВИЙН МСҮТ-22 ДҮН'!AP32+'[1]3-ТӨ-ПК-25'!AP32+'[1]4-Хувийн ПК-8'!AP32</f>
        <v>0</v>
      </c>
      <c r="AQ32" s="122">
        <f>+'[1]1-ТӨ-МСҮТ-21 ДҮН'!AQ32+'[1]2-ХУВИЙН МСҮТ-22 ДҮН'!AQ32+'[1]3-ТӨ-ПК-25'!AQ32+'[1]4-Хувийн ПК-8'!AQ32</f>
        <v>0</v>
      </c>
      <c r="AR32" s="121">
        <f t="shared" si="15"/>
        <v>0</v>
      </c>
      <c r="AS32" s="121">
        <f t="shared" si="15"/>
        <v>0</v>
      </c>
      <c r="AT32" s="121">
        <f t="shared" si="15"/>
        <v>0</v>
      </c>
      <c r="AU32" s="121">
        <f t="shared" si="16"/>
        <v>0</v>
      </c>
      <c r="AV32" s="122">
        <f>+'[1]1-ТӨ-МСҮТ-21 ДҮН'!AV32+'[1]2-ХУВИЙН МСҮТ-22 ДҮН'!AV32+'[1]3-ТӨ-ПК-25'!AV32+'[1]4-Хувийн ПК-8'!AV32</f>
        <v>0</v>
      </c>
      <c r="AW32" s="122">
        <f>+'[1]1-ТӨ-МСҮТ-21 ДҮН'!AW32+'[1]2-ХУВИЙН МСҮТ-22 ДҮН'!AW32+'[1]3-ТӨ-ПК-25'!AW32+'[1]4-Хувийн ПК-8'!AW32</f>
        <v>0</v>
      </c>
      <c r="AX32" s="121">
        <f t="shared" si="17"/>
        <v>0</v>
      </c>
      <c r="AY32" s="122">
        <f>+'[1]1-ТӨ-МСҮТ-21 ДҮН'!AY32+'[1]2-ХУВИЙН МСҮТ-22 ДҮН'!AY32+'[1]3-ТӨ-ПК-25'!AY32+'[1]4-Хувийн ПК-8'!AY32</f>
        <v>0</v>
      </c>
      <c r="AZ32" s="122">
        <f>+'[1]1-ТӨ-МСҮТ-21 ДҮН'!AZ32+'[1]2-ХУВИЙН МСҮТ-22 ДҮН'!AZ32+'[1]3-ТӨ-ПК-25'!AZ32+'[1]4-Хувийн ПК-8'!AZ32</f>
        <v>0</v>
      </c>
      <c r="BA32" s="121">
        <f t="shared" si="18"/>
        <v>0</v>
      </c>
      <c r="BB32" s="122">
        <f>+'[1]1-ТӨ-МСҮТ-21 ДҮН'!BB32+'[1]2-ХУВИЙН МСҮТ-22 ДҮН'!BB32+'[1]3-ТӨ-ПК-25'!BB32+'[1]4-Хувийн ПК-8'!BB32</f>
        <v>0</v>
      </c>
      <c r="BC32" s="122">
        <f>+'[1]1-ТӨ-МСҮТ-21 ДҮН'!BC32+'[1]2-ХУВИЙН МСҮТ-22 ДҮН'!BC32+'[1]3-ТӨ-ПК-25'!BC32+'[1]4-Хувийн ПК-8'!BC32</f>
        <v>0</v>
      </c>
      <c r="BD32" s="121">
        <f t="shared" si="19"/>
        <v>0</v>
      </c>
      <c r="BE32" s="122">
        <f>+'[1]1-ТӨ-МСҮТ-21 ДҮН'!BE32+'[1]2-ХУВИЙН МСҮТ-22 ДҮН'!BE32+'[1]3-ТӨ-ПК-25'!BE32+'[1]4-Хувийн ПК-8'!BE32</f>
        <v>0</v>
      </c>
      <c r="BF32" s="122">
        <f>+'[1]1-ТӨ-МСҮТ-21 ДҮН'!BF32+'[1]2-ХУВИЙН МСҮТ-22 ДҮН'!BF32+'[1]3-ТӨ-ПК-25'!BF32+'[1]4-Хувийн ПК-8'!BF32</f>
        <v>0</v>
      </c>
      <c r="BG32" s="121">
        <f t="shared" si="20"/>
        <v>0</v>
      </c>
      <c r="BH32" s="122">
        <f>+'[1]1-ТӨ-МСҮТ-21 ДҮН'!BH32+'[1]2-ХУВИЙН МСҮТ-22 ДҮН'!BH32+'[1]3-ТӨ-ПК-25'!BH32+'[1]4-Хувийн ПК-8'!BH32</f>
        <v>0</v>
      </c>
      <c r="BI32" s="122">
        <f>+'[1]1-ТӨ-МСҮТ-21 ДҮН'!BI32+'[1]2-ХУВИЙН МСҮТ-22 ДҮН'!BI32+'[1]3-ТӨ-ПК-25'!BI32+'[1]4-Хувийн ПК-8'!BI32</f>
        <v>0</v>
      </c>
    </row>
    <row r="33" spans="1:61" s="108" customFormat="1" ht="17.25" customHeight="1">
      <c r="A33" s="118" t="s">
        <v>378</v>
      </c>
      <c r="B33" s="115">
        <v>15</v>
      </c>
      <c r="C33" s="119">
        <f t="shared" si="3"/>
        <v>36</v>
      </c>
      <c r="D33" s="119">
        <f t="shared" si="3"/>
        <v>21</v>
      </c>
      <c r="E33" s="119">
        <f t="shared" si="3"/>
        <v>15</v>
      </c>
      <c r="F33" s="121">
        <f t="shared" si="21"/>
        <v>15</v>
      </c>
      <c r="G33" s="122">
        <f>+'[1]1-ТӨ-МСҮТ-21 ДҮН'!G33+'[1]2-ХУВИЙН МСҮТ-22 ДҮН'!G33+'[1]3-ТӨ-ПК-25'!G33+'[1]4-Хувийн ПК-8'!G33</f>
        <v>10</v>
      </c>
      <c r="H33" s="122">
        <f>+'[1]1-ТӨ-МСҮТ-21 ДҮН'!H33+'[1]2-ХУВИЙН МСҮТ-22 ДҮН'!H33+'[1]3-ТӨ-ПК-25'!H33+'[1]4-Хувийн ПК-8'!H33</f>
        <v>5</v>
      </c>
      <c r="I33" s="121">
        <f t="shared" si="4"/>
        <v>6</v>
      </c>
      <c r="J33" s="122">
        <f>+'[1]1-ТӨ-МСҮТ-21 ДҮН'!J33+'[1]2-ХУВИЙН МСҮТ-22 ДҮН'!J33+'[1]3-ТӨ-ПК-25'!J33+'[1]4-Хувийн ПК-8'!J33</f>
        <v>3</v>
      </c>
      <c r="K33" s="122">
        <f>+'[1]1-ТӨ-МСҮТ-21 ДҮН'!K33+'[1]2-ХУВИЙН МСҮТ-22 ДҮН'!K33+'[1]3-ТӨ-ПК-25'!K33+'[1]4-Хувийн ПК-8'!K33</f>
        <v>3</v>
      </c>
      <c r="L33" s="121">
        <f t="shared" si="5"/>
        <v>15</v>
      </c>
      <c r="M33" s="122">
        <f>+'[1]1-ТӨ-МСҮТ-21 ДҮН'!M33+'[1]2-ХУВИЙН МСҮТ-22 ДҮН'!M33+'[1]3-ТӨ-ПК-25'!M33+'[1]4-Хувийн ПК-8'!M33</f>
        <v>8</v>
      </c>
      <c r="N33" s="122">
        <f>+'[1]1-ТӨ-МСҮТ-21 ДҮН'!N33+'[1]2-ХУВИЙН МСҮТ-22 ДҮН'!N33+'[1]3-ТӨ-ПК-25'!N33+'[1]4-Хувийн ПК-8'!N33</f>
        <v>7</v>
      </c>
      <c r="O33" s="122" t="s">
        <v>370</v>
      </c>
      <c r="P33" s="122" t="s">
        <v>370</v>
      </c>
      <c r="Q33" s="122" t="s">
        <v>370</v>
      </c>
      <c r="R33" s="122" t="s">
        <v>370</v>
      </c>
      <c r="S33" s="122" t="s">
        <v>370</v>
      </c>
      <c r="T33" s="122" t="s">
        <v>370</v>
      </c>
      <c r="U33" s="121">
        <f t="shared" si="8"/>
        <v>1</v>
      </c>
      <c r="V33" s="122">
        <f>+'[1]1-ТӨ-МСҮТ-21 ДҮН'!V33+'[1]2-ХУВИЙН МСҮТ-22 ДҮН'!V33+'[1]3-ТӨ-ПК-25'!V33+'[1]4-Хувийн ПК-8'!V33</f>
        <v>1</v>
      </c>
      <c r="W33" s="122">
        <f>+'[1]1-ТӨ-МСҮТ-21 ДҮН'!W33+'[1]2-ХУВИЙН МСҮТ-22 ДҮН'!W33+'[1]3-ТӨ-ПК-25'!W33+'[1]4-Хувийн ПК-8'!W33</f>
        <v>0</v>
      </c>
      <c r="X33" s="121">
        <f t="shared" si="9"/>
        <v>0</v>
      </c>
      <c r="Y33" s="122">
        <f>+'[1]1-ТӨ-МСҮТ-21 ДҮН'!Y33+'[1]2-ХУВИЙН МСҮТ-22 ДҮН'!Y33+'[1]3-ТӨ-ПК-25'!Y33+'[1]4-Хувийн ПК-8'!Y33</f>
        <v>0</v>
      </c>
      <c r="Z33" s="122">
        <f>+'[1]1-ТӨ-МСҮТ-21 ДҮН'!Z33+'[1]2-ХУВИЙН МСҮТ-22 ДҮН'!Z33+'[1]3-ТӨ-ПК-25'!Z33+'[1]4-Хувийн ПК-8'!Z33</f>
        <v>0</v>
      </c>
      <c r="AA33" s="121">
        <f t="shared" si="10"/>
        <v>0</v>
      </c>
      <c r="AB33" s="121">
        <f t="shared" si="10"/>
        <v>0</v>
      </c>
      <c r="AC33" s="121">
        <f t="shared" si="10"/>
        <v>0</v>
      </c>
      <c r="AD33" s="118" t="s">
        <v>378</v>
      </c>
      <c r="AE33" s="115">
        <v>15</v>
      </c>
      <c r="AF33" s="121">
        <f t="shared" si="11"/>
        <v>0</v>
      </c>
      <c r="AG33" s="122">
        <f>+'[1]1-ТӨ-МСҮТ-21 ДҮН'!AG33+'[1]2-ХУВИЙН МСҮТ-22 ДҮН'!AG33+'[1]3-ТӨ-ПК-25'!AG33+'[1]4-Хувийн ПК-8'!AG33</f>
        <v>0</v>
      </c>
      <c r="AH33" s="122">
        <f>+'[1]1-ТӨ-МСҮТ-21 ДҮН'!AH33+'[1]2-ХУВИЙН МСҮТ-22 ДҮН'!AH33+'[1]3-ТӨ-ПК-25'!AH33+'[1]4-Хувийн ПК-8'!AH33</f>
        <v>0</v>
      </c>
      <c r="AI33" s="121">
        <f t="shared" si="12"/>
        <v>0</v>
      </c>
      <c r="AJ33" s="122">
        <f>+'[1]1-ТӨ-МСҮТ-21 ДҮН'!AJ33+'[1]2-ХУВИЙН МСҮТ-22 ДҮН'!AJ33+'[1]3-ТӨ-ПК-25'!AJ33+'[1]4-Хувийн ПК-8'!AJ33</f>
        <v>0</v>
      </c>
      <c r="AK33" s="122">
        <f>+'[1]1-ТӨ-МСҮТ-21 ДҮН'!AK33+'[1]2-ХУВИЙН МСҮТ-22 ДҮН'!AK33+'[1]3-ТӨ-ПК-25'!AK33+'[1]4-Хувийн ПК-8'!AK33</f>
        <v>0</v>
      </c>
      <c r="AL33" s="121">
        <f t="shared" si="13"/>
        <v>0</v>
      </c>
      <c r="AM33" s="122">
        <f>+'[1]1-ТӨ-МСҮТ-21 ДҮН'!AM33+'[1]2-ХУВИЙН МСҮТ-22 ДҮН'!AM33+'[1]3-ТӨ-ПК-25'!AM33+'[1]4-Хувийн ПК-8'!AM33</f>
        <v>0</v>
      </c>
      <c r="AN33" s="122">
        <f>+'[1]1-ТӨ-МСҮТ-21 ДҮН'!AN33+'[1]2-ХУВИЙН МСҮТ-22 ДҮН'!AN33+'[1]3-ТӨ-ПК-25'!AN33+'[1]4-Хувийн ПК-8'!AN33</f>
        <v>0</v>
      </c>
      <c r="AO33" s="121">
        <f t="shared" si="14"/>
        <v>0</v>
      </c>
      <c r="AP33" s="122">
        <f>+'[1]1-ТӨ-МСҮТ-21 ДҮН'!AP33+'[1]2-ХУВИЙН МСҮТ-22 ДҮН'!AP33+'[1]3-ТӨ-ПК-25'!AP33+'[1]4-Хувийн ПК-8'!AP33</f>
        <v>0</v>
      </c>
      <c r="AQ33" s="122">
        <f>+'[1]1-ТӨ-МСҮТ-21 ДҮН'!AQ33+'[1]2-ХУВИЙН МСҮТ-22 ДҮН'!AQ33+'[1]3-ТӨ-ПК-25'!AQ33+'[1]4-Хувийн ПК-8'!AQ33</f>
        <v>0</v>
      </c>
      <c r="AR33" s="121">
        <f t="shared" si="15"/>
        <v>0</v>
      </c>
      <c r="AS33" s="121">
        <f t="shared" si="15"/>
        <v>0</v>
      </c>
      <c r="AT33" s="121">
        <f t="shared" si="15"/>
        <v>0</v>
      </c>
      <c r="AU33" s="121">
        <f t="shared" si="16"/>
        <v>0</v>
      </c>
      <c r="AV33" s="122">
        <f>+'[1]1-ТӨ-МСҮТ-21 ДҮН'!AV33+'[1]2-ХУВИЙН МСҮТ-22 ДҮН'!AV33+'[1]3-ТӨ-ПК-25'!AV33+'[1]4-Хувийн ПК-8'!AV33</f>
        <v>0</v>
      </c>
      <c r="AW33" s="122">
        <f>+'[1]1-ТӨ-МСҮТ-21 ДҮН'!AW33+'[1]2-ХУВИЙН МСҮТ-22 ДҮН'!AW33+'[1]3-ТӨ-ПК-25'!AW33+'[1]4-Хувийн ПК-8'!AW33</f>
        <v>0</v>
      </c>
      <c r="AX33" s="121">
        <f t="shared" si="17"/>
        <v>0</v>
      </c>
      <c r="AY33" s="122">
        <f>+'[1]1-ТӨ-МСҮТ-21 ДҮН'!AY33+'[1]2-ХУВИЙН МСҮТ-22 ДҮН'!AY33+'[1]3-ТӨ-ПК-25'!AY33+'[1]4-Хувийн ПК-8'!AY33</f>
        <v>0</v>
      </c>
      <c r="AZ33" s="122">
        <f>+'[1]1-ТӨ-МСҮТ-21 ДҮН'!AZ33+'[1]2-ХУВИЙН МСҮТ-22 ДҮН'!AZ33+'[1]3-ТӨ-ПК-25'!AZ33+'[1]4-Хувийн ПК-8'!AZ33</f>
        <v>0</v>
      </c>
      <c r="BA33" s="121">
        <f t="shared" si="18"/>
        <v>0</v>
      </c>
      <c r="BB33" s="122">
        <f>+'[1]1-ТӨ-МСҮТ-21 ДҮН'!BB33+'[1]2-ХУВИЙН МСҮТ-22 ДҮН'!BB33+'[1]3-ТӨ-ПК-25'!BB33+'[1]4-Хувийн ПК-8'!BB33</f>
        <v>0</v>
      </c>
      <c r="BC33" s="122">
        <f>+'[1]1-ТӨ-МСҮТ-21 ДҮН'!BC33+'[1]2-ХУВИЙН МСҮТ-22 ДҮН'!BC33+'[1]3-ТӨ-ПК-25'!BC33+'[1]4-Хувийн ПК-8'!BC33</f>
        <v>0</v>
      </c>
      <c r="BD33" s="121">
        <f t="shared" si="19"/>
        <v>0</v>
      </c>
      <c r="BE33" s="122">
        <f>+'[1]1-ТӨ-МСҮТ-21 ДҮН'!BE33+'[1]2-ХУВИЙН МСҮТ-22 ДҮН'!BE33+'[1]3-ТӨ-ПК-25'!BE33+'[1]4-Хувийн ПК-8'!BE33</f>
        <v>0</v>
      </c>
      <c r="BF33" s="122">
        <f>+'[1]1-ТӨ-МСҮТ-21 ДҮН'!BF33+'[1]2-ХУВИЙН МСҮТ-22 ДҮН'!BF33+'[1]3-ТӨ-ПК-25'!BF33+'[1]4-Хувийн ПК-8'!BF33</f>
        <v>0</v>
      </c>
      <c r="BG33" s="121">
        <f t="shared" si="20"/>
        <v>0</v>
      </c>
      <c r="BH33" s="122">
        <f>+'[1]1-ТӨ-МСҮТ-21 ДҮН'!BH33+'[1]2-ХУВИЙН МСҮТ-22 ДҮН'!BH33+'[1]3-ТӨ-ПК-25'!BH33+'[1]4-Хувийн ПК-8'!BH33</f>
        <v>0</v>
      </c>
      <c r="BI33" s="122">
        <f>+'[1]1-ТӨ-МСҮТ-21 ДҮН'!BI33+'[1]2-ХУВИЙН МСҮТ-22 ДҮН'!BI33+'[1]3-ТӨ-ПК-25'!BI33+'[1]4-Хувийн ПК-8'!BI33</f>
        <v>0</v>
      </c>
    </row>
    <row r="34" spans="1:61" s="108" customFormat="1" ht="17.25" customHeight="1">
      <c r="A34" s="118" t="s">
        <v>379</v>
      </c>
      <c r="B34" s="115">
        <v>16</v>
      </c>
      <c r="C34" s="119">
        <f t="shared" si="3"/>
        <v>40</v>
      </c>
      <c r="D34" s="119">
        <f t="shared" si="3"/>
        <v>24</v>
      </c>
      <c r="E34" s="119">
        <f t="shared" si="3"/>
        <v>16</v>
      </c>
      <c r="F34" s="121">
        <f t="shared" si="21"/>
        <v>10</v>
      </c>
      <c r="G34" s="122">
        <f>+'[1]1-ТӨ-МСҮТ-21 ДҮН'!G34+'[1]2-ХУВИЙН МСҮТ-22 ДҮН'!G34+'[1]3-ТӨ-ПК-25'!G34+'[1]4-Хувийн ПК-8'!G34</f>
        <v>7</v>
      </c>
      <c r="H34" s="122">
        <f>+'[1]1-ТӨ-МСҮТ-21 ДҮН'!H34+'[1]2-ХУВИЙН МСҮТ-22 ДҮН'!H34+'[1]3-ТӨ-ПК-25'!H34+'[1]4-Хувийн ПК-8'!H34</f>
        <v>3</v>
      </c>
      <c r="I34" s="121">
        <f t="shared" si="4"/>
        <v>2</v>
      </c>
      <c r="J34" s="122">
        <f>+'[1]1-ТӨ-МСҮТ-21 ДҮН'!J34+'[1]2-ХУВИЙН МСҮТ-22 ДҮН'!J34+'[1]3-ТӨ-ПК-25'!J34+'[1]4-Хувийн ПК-8'!J34</f>
        <v>1</v>
      </c>
      <c r="K34" s="122">
        <f>+'[1]1-ТӨ-МСҮТ-21 ДҮН'!K34+'[1]2-ХУВИЙН МСҮТ-22 ДҮН'!K34+'[1]3-ТӨ-ПК-25'!K34+'[1]4-Хувийн ПК-8'!K34</f>
        <v>1</v>
      </c>
      <c r="L34" s="121">
        <f t="shared" si="5"/>
        <v>28</v>
      </c>
      <c r="M34" s="122">
        <f>+'[1]1-ТӨ-МСҮТ-21 ДҮН'!M34+'[1]2-ХУВИЙН МСҮТ-22 ДҮН'!M34+'[1]3-ТӨ-ПК-25'!M34+'[1]4-Хувийн ПК-8'!M34</f>
        <v>16</v>
      </c>
      <c r="N34" s="122">
        <f>+'[1]1-ТӨ-МСҮТ-21 ДҮН'!N34+'[1]2-ХУВИЙН МСҮТ-22 ДҮН'!N34+'[1]3-ТӨ-ПК-25'!N34+'[1]4-Хувийн ПК-8'!N34</f>
        <v>12</v>
      </c>
      <c r="O34" s="122" t="s">
        <v>370</v>
      </c>
      <c r="P34" s="122" t="s">
        <v>370</v>
      </c>
      <c r="Q34" s="122" t="s">
        <v>370</v>
      </c>
      <c r="R34" s="122" t="s">
        <v>370</v>
      </c>
      <c r="S34" s="122" t="s">
        <v>370</v>
      </c>
      <c r="T34" s="122" t="s">
        <v>370</v>
      </c>
      <c r="U34" s="121">
        <f t="shared" si="8"/>
        <v>0</v>
      </c>
      <c r="V34" s="122">
        <f>+'[1]1-ТӨ-МСҮТ-21 ДҮН'!V34+'[1]2-ХУВИЙН МСҮТ-22 ДҮН'!V34+'[1]3-ТӨ-ПК-25'!V34+'[1]4-Хувийн ПК-8'!V34</f>
        <v>0</v>
      </c>
      <c r="W34" s="122">
        <f>+'[1]1-ТӨ-МСҮТ-21 ДҮН'!W34+'[1]2-ХУВИЙН МСҮТ-22 ДҮН'!W34+'[1]3-ТӨ-ПК-25'!W34+'[1]4-Хувийн ПК-8'!W34</f>
        <v>0</v>
      </c>
      <c r="X34" s="121">
        <f t="shared" si="9"/>
        <v>0</v>
      </c>
      <c r="Y34" s="122">
        <f>+'[1]1-ТӨ-МСҮТ-21 ДҮН'!Y34+'[1]2-ХУВИЙН МСҮТ-22 ДҮН'!Y34+'[1]3-ТӨ-ПК-25'!Y34+'[1]4-Хувийн ПК-8'!Y34</f>
        <v>0</v>
      </c>
      <c r="Z34" s="122">
        <f>+'[1]1-ТӨ-МСҮТ-21 ДҮН'!Z34+'[1]2-ХУВИЙН МСҮТ-22 ДҮН'!Z34+'[1]3-ТӨ-ПК-25'!Z34+'[1]4-Хувийн ПК-8'!Z34</f>
        <v>0</v>
      </c>
      <c r="AA34" s="121">
        <f t="shared" si="10"/>
        <v>0</v>
      </c>
      <c r="AB34" s="121">
        <f t="shared" si="10"/>
        <v>0</v>
      </c>
      <c r="AC34" s="121">
        <f t="shared" si="10"/>
        <v>0</v>
      </c>
      <c r="AD34" s="118" t="s">
        <v>379</v>
      </c>
      <c r="AE34" s="115">
        <v>16</v>
      </c>
      <c r="AF34" s="121">
        <f t="shared" si="11"/>
        <v>0</v>
      </c>
      <c r="AG34" s="122">
        <f>+'[1]1-ТӨ-МСҮТ-21 ДҮН'!AG34+'[1]2-ХУВИЙН МСҮТ-22 ДҮН'!AG34+'[1]3-ТӨ-ПК-25'!AG34+'[1]4-Хувийн ПК-8'!AG34</f>
        <v>0</v>
      </c>
      <c r="AH34" s="122">
        <f>+'[1]1-ТӨ-МСҮТ-21 ДҮН'!AH34+'[1]2-ХУВИЙН МСҮТ-22 ДҮН'!AH34+'[1]3-ТӨ-ПК-25'!AH34+'[1]4-Хувийн ПК-8'!AH34</f>
        <v>0</v>
      </c>
      <c r="AI34" s="121">
        <f t="shared" si="12"/>
        <v>0</v>
      </c>
      <c r="AJ34" s="122">
        <f>+'[1]1-ТӨ-МСҮТ-21 ДҮН'!AJ34+'[1]2-ХУВИЙН МСҮТ-22 ДҮН'!AJ34+'[1]3-ТӨ-ПК-25'!AJ34+'[1]4-Хувийн ПК-8'!AJ34</f>
        <v>0</v>
      </c>
      <c r="AK34" s="122">
        <f>+'[1]1-ТӨ-МСҮТ-21 ДҮН'!AK34+'[1]2-ХУВИЙН МСҮТ-22 ДҮН'!AK34+'[1]3-ТӨ-ПК-25'!AK34+'[1]4-Хувийн ПК-8'!AK34</f>
        <v>0</v>
      </c>
      <c r="AL34" s="121">
        <f t="shared" si="13"/>
        <v>0</v>
      </c>
      <c r="AM34" s="122">
        <f>+'[1]1-ТӨ-МСҮТ-21 ДҮН'!AM34+'[1]2-ХУВИЙН МСҮТ-22 ДҮН'!AM34+'[1]3-ТӨ-ПК-25'!AM34+'[1]4-Хувийн ПК-8'!AM34</f>
        <v>0</v>
      </c>
      <c r="AN34" s="122">
        <f>+'[1]1-ТӨ-МСҮТ-21 ДҮН'!AN34+'[1]2-ХУВИЙН МСҮТ-22 ДҮН'!AN34+'[1]3-ТӨ-ПК-25'!AN34+'[1]4-Хувийн ПК-8'!AN34</f>
        <v>0</v>
      </c>
      <c r="AO34" s="121">
        <f t="shared" si="14"/>
        <v>0</v>
      </c>
      <c r="AP34" s="122">
        <f>+'[1]1-ТӨ-МСҮТ-21 ДҮН'!AP34+'[1]2-ХУВИЙН МСҮТ-22 ДҮН'!AP34+'[1]3-ТӨ-ПК-25'!AP34+'[1]4-Хувийн ПК-8'!AP34</f>
        <v>0</v>
      </c>
      <c r="AQ34" s="122">
        <f>+'[1]1-ТӨ-МСҮТ-21 ДҮН'!AQ34+'[1]2-ХУВИЙН МСҮТ-22 ДҮН'!AQ34+'[1]3-ТӨ-ПК-25'!AQ34+'[1]4-Хувийн ПК-8'!AQ34</f>
        <v>0</v>
      </c>
      <c r="AR34" s="121">
        <f t="shared" si="15"/>
        <v>0</v>
      </c>
      <c r="AS34" s="121">
        <f t="shared" si="15"/>
        <v>0</v>
      </c>
      <c r="AT34" s="121">
        <f t="shared" si="15"/>
        <v>0</v>
      </c>
      <c r="AU34" s="121">
        <f t="shared" si="16"/>
        <v>0</v>
      </c>
      <c r="AV34" s="122">
        <f>+'[1]1-ТӨ-МСҮТ-21 ДҮН'!AV34+'[1]2-ХУВИЙН МСҮТ-22 ДҮН'!AV34+'[1]3-ТӨ-ПК-25'!AV34+'[1]4-Хувийн ПК-8'!AV34</f>
        <v>0</v>
      </c>
      <c r="AW34" s="122">
        <f>+'[1]1-ТӨ-МСҮТ-21 ДҮН'!AW34+'[1]2-ХУВИЙН МСҮТ-22 ДҮН'!AW34+'[1]3-ТӨ-ПК-25'!AW34+'[1]4-Хувийн ПК-8'!AW34</f>
        <v>0</v>
      </c>
      <c r="AX34" s="121">
        <f t="shared" si="17"/>
        <v>0</v>
      </c>
      <c r="AY34" s="122">
        <f>+'[1]1-ТӨ-МСҮТ-21 ДҮН'!AY34+'[1]2-ХУВИЙН МСҮТ-22 ДҮН'!AY34+'[1]3-ТӨ-ПК-25'!AY34+'[1]4-Хувийн ПК-8'!AY34</f>
        <v>0</v>
      </c>
      <c r="AZ34" s="122">
        <f>+'[1]1-ТӨ-МСҮТ-21 ДҮН'!AZ34+'[1]2-ХУВИЙН МСҮТ-22 ДҮН'!AZ34+'[1]3-ТӨ-ПК-25'!AZ34+'[1]4-Хувийн ПК-8'!AZ34</f>
        <v>0</v>
      </c>
      <c r="BA34" s="121">
        <f t="shared" si="18"/>
        <v>0</v>
      </c>
      <c r="BB34" s="122">
        <f>+'[1]1-ТӨ-МСҮТ-21 ДҮН'!BB34+'[1]2-ХУВИЙН МСҮТ-22 ДҮН'!BB34+'[1]3-ТӨ-ПК-25'!BB34+'[1]4-Хувийн ПК-8'!BB34</f>
        <v>0</v>
      </c>
      <c r="BC34" s="122">
        <f>+'[1]1-ТӨ-МСҮТ-21 ДҮН'!BC34+'[1]2-ХУВИЙН МСҮТ-22 ДҮН'!BC34+'[1]3-ТӨ-ПК-25'!BC34+'[1]4-Хувийн ПК-8'!BC34</f>
        <v>0</v>
      </c>
      <c r="BD34" s="121">
        <f t="shared" si="19"/>
        <v>0</v>
      </c>
      <c r="BE34" s="122">
        <f>+'[1]1-ТӨ-МСҮТ-21 ДҮН'!BE34+'[1]2-ХУВИЙН МСҮТ-22 ДҮН'!BE34+'[1]3-ТӨ-ПК-25'!BE34+'[1]4-Хувийн ПК-8'!BE34</f>
        <v>0</v>
      </c>
      <c r="BF34" s="122">
        <f>+'[1]1-ТӨ-МСҮТ-21 ДҮН'!BF34+'[1]2-ХУВИЙН МСҮТ-22 ДҮН'!BF34+'[1]3-ТӨ-ПК-25'!BF34+'[1]4-Хувийн ПК-8'!BF34</f>
        <v>0</v>
      </c>
      <c r="BG34" s="121">
        <f t="shared" si="20"/>
        <v>0</v>
      </c>
      <c r="BH34" s="122">
        <f>+'[1]1-ТӨ-МСҮТ-21 ДҮН'!BH34+'[1]2-ХУВИЙН МСҮТ-22 ДҮН'!BH34+'[1]3-ТӨ-ПК-25'!BH34+'[1]4-Хувийн ПК-8'!BH34</f>
        <v>0</v>
      </c>
      <c r="BI34" s="122">
        <f>+'[1]1-ТӨ-МСҮТ-21 ДҮН'!BI34+'[1]2-ХУВИЙН МСҮТ-22 ДҮН'!BI34+'[1]3-ТӨ-ПК-25'!BI34+'[1]4-Хувийн ПК-8'!BI34</f>
        <v>0</v>
      </c>
    </row>
    <row r="35" spans="1:61" s="108" customFormat="1" ht="17.25" customHeight="1">
      <c r="A35" s="118" t="s">
        <v>380</v>
      </c>
      <c r="B35" s="115">
        <v>17</v>
      </c>
      <c r="C35" s="119">
        <f t="shared" si="3"/>
        <v>45</v>
      </c>
      <c r="D35" s="119">
        <f t="shared" si="3"/>
        <v>23</v>
      </c>
      <c r="E35" s="119">
        <f t="shared" si="3"/>
        <v>22</v>
      </c>
      <c r="F35" s="121">
        <f t="shared" si="21"/>
        <v>17</v>
      </c>
      <c r="G35" s="122">
        <f>+'[1]1-ТӨ-МСҮТ-21 ДҮН'!G35+'[1]2-ХУВИЙН МСҮТ-22 ДҮН'!G35+'[1]3-ТӨ-ПК-25'!G35+'[1]4-Хувийн ПК-8'!G35</f>
        <v>9</v>
      </c>
      <c r="H35" s="122">
        <f>+'[1]1-ТӨ-МСҮТ-21 ДҮН'!H35+'[1]2-ХУВИЙН МСҮТ-22 ДҮН'!H35+'[1]3-ТӨ-ПК-25'!H35+'[1]4-Хувийн ПК-8'!H35</f>
        <v>8</v>
      </c>
      <c r="I35" s="121">
        <f t="shared" si="4"/>
        <v>5</v>
      </c>
      <c r="J35" s="122">
        <f>+'[1]1-ТӨ-МСҮТ-21 ДҮН'!J35+'[1]2-ХУВИЙН МСҮТ-22 ДҮН'!J35+'[1]3-ТӨ-ПК-25'!J35+'[1]4-Хувийн ПК-8'!J35</f>
        <v>4</v>
      </c>
      <c r="K35" s="122">
        <f>+'[1]1-ТӨ-МСҮТ-21 ДҮН'!K35+'[1]2-ХУВИЙН МСҮТ-22 ДҮН'!K35+'[1]3-ТӨ-ПК-25'!K35+'[1]4-Хувийн ПК-8'!K35</f>
        <v>1</v>
      </c>
      <c r="L35" s="121">
        <f t="shared" si="5"/>
        <v>23</v>
      </c>
      <c r="M35" s="122">
        <f>+'[1]1-ТӨ-МСҮТ-21 ДҮН'!M35+'[1]2-ХУВИЙН МСҮТ-22 ДҮН'!M35+'[1]3-ТӨ-ПК-25'!M35+'[1]4-Хувийн ПК-8'!M35</f>
        <v>10</v>
      </c>
      <c r="N35" s="122">
        <f>+'[1]1-ТӨ-МСҮТ-21 ДҮН'!N35+'[1]2-ХУВИЙН МСҮТ-22 ДҮН'!N35+'[1]3-ТӨ-ПК-25'!N35+'[1]4-Хувийн ПК-8'!N35</f>
        <v>13</v>
      </c>
      <c r="O35" s="122" t="s">
        <v>370</v>
      </c>
      <c r="P35" s="122" t="s">
        <v>370</v>
      </c>
      <c r="Q35" s="122" t="s">
        <v>370</v>
      </c>
      <c r="R35" s="122" t="s">
        <v>370</v>
      </c>
      <c r="S35" s="122" t="s">
        <v>370</v>
      </c>
      <c r="T35" s="122" t="s">
        <v>370</v>
      </c>
      <c r="U35" s="121">
        <f t="shared" si="8"/>
        <v>3</v>
      </c>
      <c r="V35" s="122">
        <f>+'[1]1-ТӨ-МСҮТ-21 ДҮН'!V35+'[1]2-ХУВИЙН МСҮТ-22 ДҮН'!V35+'[1]3-ТӨ-ПК-25'!V35+'[1]4-Хувийн ПК-8'!V35</f>
        <v>3</v>
      </c>
      <c r="W35" s="122">
        <f>+'[1]1-ТӨ-МСҮТ-21 ДҮН'!W35+'[1]2-ХУВИЙН МСҮТ-22 ДҮН'!W35+'[1]3-ТӨ-ПК-25'!W35+'[1]4-Хувийн ПК-8'!W35</f>
        <v>0</v>
      </c>
      <c r="X35" s="121">
        <f t="shared" si="9"/>
        <v>0</v>
      </c>
      <c r="Y35" s="122">
        <f>+'[1]1-ТӨ-МСҮТ-21 ДҮН'!Y35+'[1]2-ХУВИЙН МСҮТ-22 ДҮН'!Y35+'[1]3-ТӨ-ПК-25'!Y35+'[1]4-Хувийн ПК-8'!Y35</f>
        <v>0</v>
      </c>
      <c r="Z35" s="122">
        <f>+'[1]1-ТӨ-МСҮТ-21 ДҮН'!Z35+'[1]2-ХУВИЙН МСҮТ-22 ДҮН'!Z35+'[1]3-ТӨ-ПК-25'!Z35+'[1]4-Хувийн ПК-8'!Z35</f>
        <v>0</v>
      </c>
      <c r="AA35" s="121">
        <f t="shared" si="10"/>
        <v>0</v>
      </c>
      <c r="AB35" s="121">
        <f t="shared" si="10"/>
        <v>0</v>
      </c>
      <c r="AC35" s="121">
        <f t="shared" si="10"/>
        <v>0</v>
      </c>
      <c r="AD35" s="118" t="s">
        <v>380</v>
      </c>
      <c r="AE35" s="115">
        <v>17</v>
      </c>
      <c r="AF35" s="121">
        <f t="shared" si="11"/>
        <v>0</v>
      </c>
      <c r="AG35" s="122">
        <f>+'[1]1-ТӨ-МСҮТ-21 ДҮН'!AG35+'[1]2-ХУВИЙН МСҮТ-22 ДҮН'!AG35+'[1]3-ТӨ-ПК-25'!AG35+'[1]4-Хувийн ПК-8'!AG35</f>
        <v>0</v>
      </c>
      <c r="AH35" s="122">
        <f>+'[1]1-ТӨ-МСҮТ-21 ДҮН'!AH35+'[1]2-ХУВИЙН МСҮТ-22 ДҮН'!AH35+'[1]3-ТӨ-ПК-25'!AH35+'[1]4-Хувийн ПК-8'!AH35</f>
        <v>0</v>
      </c>
      <c r="AI35" s="121">
        <f t="shared" si="12"/>
        <v>0</v>
      </c>
      <c r="AJ35" s="122">
        <f>+'[1]1-ТӨ-МСҮТ-21 ДҮН'!AJ35+'[1]2-ХУВИЙН МСҮТ-22 ДҮН'!AJ35+'[1]3-ТӨ-ПК-25'!AJ35+'[1]4-Хувийн ПК-8'!AJ35</f>
        <v>0</v>
      </c>
      <c r="AK35" s="122">
        <f>+'[1]1-ТӨ-МСҮТ-21 ДҮН'!AK35+'[1]2-ХУВИЙН МСҮТ-22 ДҮН'!AK35+'[1]3-ТӨ-ПК-25'!AK35+'[1]4-Хувийн ПК-8'!AK35</f>
        <v>0</v>
      </c>
      <c r="AL35" s="121">
        <f t="shared" si="13"/>
        <v>0</v>
      </c>
      <c r="AM35" s="122">
        <f>+'[1]1-ТӨ-МСҮТ-21 ДҮН'!AM35+'[1]2-ХУВИЙН МСҮТ-22 ДҮН'!AM35+'[1]3-ТӨ-ПК-25'!AM35+'[1]4-Хувийн ПК-8'!AM35</f>
        <v>0</v>
      </c>
      <c r="AN35" s="122">
        <f>+'[1]1-ТӨ-МСҮТ-21 ДҮН'!AN35+'[1]2-ХУВИЙН МСҮТ-22 ДҮН'!AN35+'[1]3-ТӨ-ПК-25'!AN35+'[1]4-Хувийн ПК-8'!AN35</f>
        <v>0</v>
      </c>
      <c r="AO35" s="121">
        <f t="shared" si="14"/>
        <v>0</v>
      </c>
      <c r="AP35" s="122">
        <f>+'[1]1-ТӨ-МСҮТ-21 ДҮН'!AP35+'[1]2-ХУВИЙН МСҮТ-22 ДҮН'!AP35+'[1]3-ТӨ-ПК-25'!AP35+'[1]4-Хувийн ПК-8'!AP35</f>
        <v>0</v>
      </c>
      <c r="AQ35" s="122">
        <f>+'[1]1-ТӨ-МСҮТ-21 ДҮН'!AQ35+'[1]2-ХУВИЙН МСҮТ-22 ДҮН'!AQ35+'[1]3-ТӨ-ПК-25'!AQ35+'[1]4-Хувийн ПК-8'!AQ35</f>
        <v>0</v>
      </c>
      <c r="AR35" s="121">
        <f t="shared" si="15"/>
        <v>0</v>
      </c>
      <c r="AS35" s="121">
        <f t="shared" si="15"/>
        <v>0</v>
      </c>
      <c r="AT35" s="121">
        <f t="shared" si="15"/>
        <v>0</v>
      </c>
      <c r="AU35" s="121">
        <f t="shared" si="16"/>
        <v>0</v>
      </c>
      <c r="AV35" s="122">
        <f>+'[1]1-ТӨ-МСҮТ-21 ДҮН'!AV35+'[1]2-ХУВИЙН МСҮТ-22 ДҮН'!AV35+'[1]3-ТӨ-ПК-25'!AV35+'[1]4-Хувийн ПК-8'!AV35</f>
        <v>0</v>
      </c>
      <c r="AW35" s="122">
        <f>+'[1]1-ТӨ-МСҮТ-21 ДҮН'!AW35+'[1]2-ХУВИЙН МСҮТ-22 ДҮН'!AW35+'[1]3-ТӨ-ПК-25'!AW35+'[1]4-Хувийн ПК-8'!AW35</f>
        <v>0</v>
      </c>
      <c r="AX35" s="121">
        <f t="shared" si="17"/>
        <v>0</v>
      </c>
      <c r="AY35" s="122">
        <f>+'[1]1-ТӨ-МСҮТ-21 ДҮН'!AY35+'[1]2-ХУВИЙН МСҮТ-22 ДҮН'!AY35+'[1]3-ТӨ-ПК-25'!AY35+'[1]4-Хувийн ПК-8'!AY35</f>
        <v>0</v>
      </c>
      <c r="AZ35" s="122">
        <f>+'[1]1-ТӨ-МСҮТ-21 ДҮН'!AZ35+'[1]2-ХУВИЙН МСҮТ-22 ДҮН'!AZ35+'[1]3-ТӨ-ПК-25'!AZ35+'[1]4-Хувийн ПК-8'!AZ35</f>
        <v>0</v>
      </c>
      <c r="BA35" s="121">
        <f t="shared" si="18"/>
        <v>0</v>
      </c>
      <c r="BB35" s="122">
        <f>+'[1]1-ТӨ-МСҮТ-21 ДҮН'!BB35+'[1]2-ХУВИЙН МСҮТ-22 ДҮН'!BB35+'[1]3-ТӨ-ПК-25'!BB35+'[1]4-Хувийн ПК-8'!BB35</f>
        <v>0</v>
      </c>
      <c r="BC35" s="122">
        <f>+'[1]1-ТӨ-МСҮТ-21 ДҮН'!BC35+'[1]2-ХУВИЙН МСҮТ-22 ДҮН'!BC35+'[1]3-ТӨ-ПК-25'!BC35+'[1]4-Хувийн ПК-8'!BC35</f>
        <v>0</v>
      </c>
      <c r="BD35" s="121">
        <f t="shared" si="19"/>
        <v>0</v>
      </c>
      <c r="BE35" s="122">
        <f>+'[1]1-ТӨ-МСҮТ-21 ДҮН'!BE35+'[1]2-ХУВИЙН МСҮТ-22 ДҮН'!BE35+'[1]3-ТӨ-ПК-25'!BE35+'[1]4-Хувийн ПК-8'!BE35</f>
        <v>0</v>
      </c>
      <c r="BF35" s="122">
        <f>+'[1]1-ТӨ-МСҮТ-21 ДҮН'!BF35+'[1]2-ХУВИЙН МСҮТ-22 ДҮН'!BF35+'[1]3-ТӨ-ПК-25'!BF35+'[1]4-Хувийн ПК-8'!BF35</f>
        <v>0</v>
      </c>
      <c r="BG35" s="121">
        <f t="shared" si="20"/>
        <v>0</v>
      </c>
      <c r="BH35" s="122">
        <f>+'[1]1-ТӨ-МСҮТ-21 ДҮН'!BH35+'[1]2-ХУВИЙН МСҮТ-22 ДҮН'!BH35+'[1]3-ТӨ-ПК-25'!BH35+'[1]4-Хувийн ПК-8'!BH35</f>
        <v>0</v>
      </c>
      <c r="BI35" s="122">
        <f>+'[1]1-ТӨ-МСҮТ-21 ДҮН'!BI35+'[1]2-ХУВИЙН МСҮТ-22 ДҮН'!BI35+'[1]3-ТӨ-ПК-25'!BI35+'[1]4-Хувийн ПК-8'!BI35</f>
        <v>0</v>
      </c>
    </row>
    <row r="36" spans="1:61" s="108" customFormat="1" ht="17.25" customHeight="1">
      <c r="A36" s="118" t="s">
        <v>381</v>
      </c>
      <c r="B36" s="115">
        <v>18</v>
      </c>
      <c r="C36" s="119">
        <f t="shared" si="3"/>
        <v>54</v>
      </c>
      <c r="D36" s="119">
        <f t="shared" si="3"/>
        <v>19</v>
      </c>
      <c r="E36" s="119">
        <f t="shared" si="3"/>
        <v>35</v>
      </c>
      <c r="F36" s="121">
        <f t="shared" si="21"/>
        <v>15</v>
      </c>
      <c r="G36" s="122">
        <f>+'[1]1-ТӨ-МСҮТ-21 ДҮН'!G36+'[1]2-ХУВИЙН МСҮТ-22 ДҮН'!G36+'[1]3-ТӨ-ПК-25'!G36+'[1]4-Хувийн ПК-8'!G36</f>
        <v>4</v>
      </c>
      <c r="H36" s="122">
        <f>+'[1]1-ТӨ-МСҮТ-21 ДҮН'!H36+'[1]2-ХУВИЙН МСҮТ-22 ДҮН'!H36+'[1]3-ТӨ-ПК-25'!H36+'[1]4-Хувийн ПК-8'!H36</f>
        <v>11</v>
      </c>
      <c r="I36" s="121">
        <f t="shared" si="4"/>
        <v>7</v>
      </c>
      <c r="J36" s="122">
        <f>+'[1]1-ТӨ-МСҮТ-21 ДҮН'!J36+'[1]2-ХУВИЙН МСҮТ-22 ДҮН'!J36+'[1]3-ТӨ-ПК-25'!J36+'[1]4-Хувийн ПК-8'!J36</f>
        <v>3</v>
      </c>
      <c r="K36" s="122">
        <f>+'[1]1-ТӨ-МСҮТ-21 ДҮН'!K36+'[1]2-ХУВИЙН МСҮТ-22 ДҮН'!K36+'[1]3-ТӨ-ПК-25'!K36+'[1]4-Хувийн ПК-8'!K36</f>
        <v>4</v>
      </c>
      <c r="L36" s="121">
        <f t="shared" si="5"/>
        <v>32</v>
      </c>
      <c r="M36" s="122">
        <f>+'[1]1-ТӨ-МСҮТ-21 ДҮН'!M36+'[1]2-ХУВИЙН МСҮТ-22 ДҮН'!M36+'[1]3-ТӨ-ПК-25'!M36+'[1]4-Хувийн ПК-8'!M36</f>
        <v>12</v>
      </c>
      <c r="N36" s="122">
        <f>+'[1]1-ТӨ-МСҮТ-21 ДҮН'!N36+'[1]2-ХУВИЙН МСҮТ-22 ДҮН'!N36+'[1]3-ТӨ-ПК-25'!N36+'[1]4-Хувийн ПК-8'!N36</f>
        <v>20</v>
      </c>
      <c r="O36" s="122" t="s">
        <v>370</v>
      </c>
      <c r="P36" s="122" t="s">
        <v>370</v>
      </c>
      <c r="Q36" s="122" t="s">
        <v>370</v>
      </c>
      <c r="R36" s="122" t="s">
        <v>370</v>
      </c>
      <c r="S36" s="122" t="s">
        <v>370</v>
      </c>
      <c r="T36" s="122" t="s">
        <v>370</v>
      </c>
      <c r="U36" s="121">
        <f t="shared" si="8"/>
        <v>1</v>
      </c>
      <c r="V36" s="122">
        <f>+'[1]1-ТӨ-МСҮТ-21 ДҮН'!V36+'[1]2-ХУВИЙН МСҮТ-22 ДҮН'!V36+'[1]3-ТӨ-ПК-25'!V36+'[1]4-Хувийн ПК-8'!V36</f>
        <v>1</v>
      </c>
      <c r="W36" s="122">
        <f>+'[1]1-ТӨ-МСҮТ-21 ДҮН'!W36+'[1]2-ХУВИЙН МСҮТ-22 ДҮН'!W36+'[1]3-ТӨ-ПК-25'!W36+'[1]4-Хувийн ПК-8'!W36</f>
        <v>0</v>
      </c>
      <c r="X36" s="121">
        <f t="shared" si="9"/>
        <v>0</v>
      </c>
      <c r="Y36" s="122">
        <f>+'[1]1-ТӨ-МСҮТ-21 ДҮН'!Y36+'[1]2-ХУВИЙН МСҮТ-22 ДҮН'!Y36+'[1]3-ТӨ-ПК-25'!Y36+'[1]4-Хувийн ПК-8'!Y36</f>
        <v>0</v>
      </c>
      <c r="Z36" s="122">
        <f>+'[1]1-ТӨ-МСҮТ-21 ДҮН'!Z36+'[1]2-ХУВИЙН МСҮТ-22 ДҮН'!Z36+'[1]3-ТӨ-ПК-25'!Z36+'[1]4-Хувийн ПК-8'!Z36</f>
        <v>0</v>
      </c>
      <c r="AA36" s="121">
        <f t="shared" si="10"/>
        <v>0</v>
      </c>
      <c r="AB36" s="121">
        <f t="shared" si="10"/>
        <v>0</v>
      </c>
      <c r="AC36" s="121">
        <f t="shared" si="10"/>
        <v>0</v>
      </c>
      <c r="AD36" s="118" t="s">
        <v>381</v>
      </c>
      <c r="AE36" s="115">
        <v>18</v>
      </c>
      <c r="AF36" s="121">
        <f t="shared" si="11"/>
        <v>0</v>
      </c>
      <c r="AG36" s="122">
        <f>+'[1]1-ТӨ-МСҮТ-21 ДҮН'!AG36+'[1]2-ХУВИЙН МСҮТ-22 ДҮН'!AG36+'[1]3-ТӨ-ПК-25'!AG36+'[1]4-Хувийн ПК-8'!AG36</f>
        <v>0</v>
      </c>
      <c r="AH36" s="122">
        <f>+'[1]1-ТӨ-МСҮТ-21 ДҮН'!AH36+'[1]2-ХУВИЙН МСҮТ-22 ДҮН'!AH36+'[1]3-ТӨ-ПК-25'!AH36+'[1]4-Хувийн ПК-8'!AH36</f>
        <v>0</v>
      </c>
      <c r="AI36" s="121">
        <f t="shared" si="12"/>
        <v>0</v>
      </c>
      <c r="AJ36" s="122">
        <f>+'[1]1-ТӨ-МСҮТ-21 ДҮН'!AJ36+'[1]2-ХУВИЙН МСҮТ-22 ДҮН'!AJ36+'[1]3-ТӨ-ПК-25'!AJ36+'[1]4-Хувийн ПК-8'!AJ36</f>
        <v>0</v>
      </c>
      <c r="AK36" s="122">
        <f>+'[1]1-ТӨ-МСҮТ-21 ДҮН'!AK36+'[1]2-ХУВИЙН МСҮТ-22 ДҮН'!AK36+'[1]3-ТӨ-ПК-25'!AK36+'[1]4-Хувийн ПК-8'!AK36</f>
        <v>0</v>
      </c>
      <c r="AL36" s="121">
        <f t="shared" si="13"/>
        <v>0</v>
      </c>
      <c r="AM36" s="122">
        <f>+'[1]1-ТӨ-МСҮТ-21 ДҮН'!AM36+'[1]2-ХУВИЙН МСҮТ-22 ДҮН'!AM36+'[1]3-ТӨ-ПК-25'!AM36+'[1]4-Хувийн ПК-8'!AM36</f>
        <v>0</v>
      </c>
      <c r="AN36" s="122">
        <f>+'[1]1-ТӨ-МСҮТ-21 ДҮН'!AN36+'[1]2-ХУВИЙН МСҮТ-22 ДҮН'!AN36+'[1]3-ТӨ-ПК-25'!AN36+'[1]4-Хувийн ПК-8'!AN36</f>
        <v>0</v>
      </c>
      <c r="AO36" s="121">
        <f t="shared" si="14"/>
        <v>0</v>
      </c>
      <c r="AP36" s="122">
        <f>+'[1]1-ТӨ-МСҮТ-21 ДҮН'!AP36+'[1]2-ХУВИЙН МСҮТ-22 ДҮН'!AP36+'[1]3-ТӨ-ПК-25'!AP36+'[1]4-Хувийн ПК-8'!AP36</f>
        <v>0</v>
      </c>
      <c r="AQ36" s="122">
        <f>+'[1]1-ТӨ-МСҮТ-21 ДҮН'!AQ36+'[1]2-ХУВИЙН МСҮТ-22 ДҮН'!AQ36+'[1]3-ТӨ-ПК-25'!AQ36+'[1]4-Хувийн ПК-8'!AQ36</f>
        <v>0</v>
      </c>
      <c r="AR36" s="121">
        <f t="shared" si="15"/>
        <v>0</v>
      </c>
      <c r="AS36" s="121">
        <f t="shared" si="15"/>
        <v>0</v>
      </c>
      <c r="AT36" s="121">
        <f t="shared" si="15"/>
        <v>0</v>
      </c>
      <c r="AU36" s="121">
        <f t="shared" si="16"/>
        <v>0</v>
      </c>
      <c r="AV36" s="122">
        <f>+'[1]1-ТӨ-МСҮТ-21 ДҮН'!AV36+'[1]2-ХУВИЙН МСҮТ-22 ДҮН'!AV36+'[1]3-ТӨ-ПК-25'!AV36+'[1]4-Хувийн ПК-8'!AV36</f>
        <v>0</v>
      </c>
      <c r="AW36" s="122">
        <f>+'[1]1-ТӨ-МСҮТ-21 ДҮН'!AW36+'[1]2-ХУВИЙН МСҮТ-22 ДҮН'!AW36+'[1]3-ТӨ-ПК-25'!AW36+'[1]4-Хувийн ПК-8'!AW36</f>
        <v>0</v>
      </c>
      <c r="AX36" s="121">
        <f t="shared" si="17"/>
        <v>0</v>
      </c>
      <c r="AY36" s="122">
        <f>+'[1]1-ТӨ-МСҮТ-21 ДҮН'!AY36+'[1]2-ХУВИЙН МСҮТ-22 ДҮН'!AY36+'[1]3-ТӨ-ПК-25'!AY36+'[1]4-Хувийн ПК-8'!AY36</f>
        <v>0</v>
      </c>
      <c r="AZ36" s="122">
        <f>+'[1]1-ТӨ-МСҮТ-21 ДҮН'!AZ36+'[1]2-ХУВИЙН МСҮТ-22 ДҮН'!AZ36+'[1]3-ТӨ-ПК-25'!AZ36+'[1]4-Хувийн ПК-8'!AZ36</f>
        <v>0</v>
      </c>
      <c r="BA36" s="121">
        <f t="shared" si="18"/>
        <v>0</v>
      </c>
      <c r="BB36" s="122">
        <f>+'[1]1-ТӨ-МСҮТ-21 ДҮН'!BB36+'[1]2-ХУВИЙН МСҮТ-22 ДҮН'!BB36+'[1]3-ТӨ-ПК-25'!BB36+'[1]4-Хувийн ПК-8'!BB36</f>
        <v>0</v>
      </c>
      <c r="BC36" s="122">
        <f>+'[1]1-ТӨ-МСҮТ-21 ДҮН'!BC36+'[1]2-ХУВИЙН МСҮТ-22 ДҮН'!BC36+'[1]3-ТӨ-ПК-25'!BC36+'[1]4-Хувийн ПК-8'!BC36</f>
        <v>0</v>
      </c>
      <c r="BD36" s="121">
        <f t="shared" si="19"/>
        <v>0</v>
      </c>
      <c r="BE36" s="122">
        <f>+'[1]1-ТӨ-МСҮТ-21 ДҮН'!BE36+'[1]2-ХУВИЙН МСҮТ-22 ДҮН'!BE36+'[1]3-ТӨ-ПК-25'!BE36+'[1]4-Хувийн ПК-8'!BE36</f>
        <v>0</v>
      </c>
      <c r="BF36" s="122">
        <f>+'[1]1-ТӨ-МСҮТ-21 ДҮН'!BF36+'[1]2-ХУВИЙН МСҮТ-22 ДҮН'!BF36+'[1]3-ТӨ-ПК-25'!BF36+'[1]4-Хувийн ПК-8'!BF36</f>
        <v>0</v>
      </c>
      <c r="BG36" s="121">
        <f t="shared" si="20"/>
        <v>0</v>
      </c>
      <c r="BH36" s="122">
        <f>+'[1]1-ТӨ-МСҮТ-21 ДҮН'!BH36+'[1]2-ХУВИЙН МСҮТ-22 ДҮН'!BH36+'[1]3-ТӨ-ПК-25'!BH36+'[1]4-Хувийн ПК-8'!BH36</f>
        <v>0</v>
      </c>
      <c r="BI36" s="122">
        <f>+'[1]1-ТӨ-МСҮТ-21 ДҮН'!BI36+'[1]2-ХУВИЙН МСҮТ-22 ДҮН'!BI36+'[1]3-ТӨ-ПК-25'!BI36+'[1]4-Хувийн ПК-8'!BI36</f>
        <v>0</v>
      </c>
    </row>
    <row r="37" spans="1:61" s="108" customFormat="1" ht="17.25" customHeight="1">
      <c r="A37" s="118" t="s">
        <v>382</v>
      </c>
      <c r="B37" s="115">
        <v>19</v>
      </c>
      <c r="C37" s="119">
        <f t="shared" si="3"/>
        <v>43</v>
      </c>
      <c r="D37" s="119">
        <f t="shared" si="3"/>
        <v>17</v>
      </c>
      <c r="E37" s="119">
        <f t="shared" si="3"/>
        <v>26</v>
      </c>
      <c r="F37" s="121">
        <f t="shared" si="21"/>
        <v>12</v>
      </c>
      <c r="G37" s="122">
        <f>+'[1]1-ТӨ-МСҮТ-21 ДҮН'!G37+'[1]2-ХУВИЙН МСҮТ-22 ДҮН'!G37+'[1]3-ТӨ-ПК-25'!G37+'[1]4-Хувийн ПК-8'!G37</f>
        <v>4</v>
      </c>
      <c r="H37" s="122">
        <f>+'[1]1-ТӨ-МСҮТ-21 ДҮН'!H37+'[1]2-ХУВИЙН МСҮТ-22 ДҮН'!H37+'[1]3-ТӨ-ПК-25'!H37+'[1]4-Хувийн ПК-8'!H37</f>
        <v>8</v>
      </c>
      <c r="I37" s="121">
        <f t="shared" si="4"/>
        <v>15</v>
      </c>
      <c r="J37" s="122">
        <f>+'[1]1-ТӨ-МСҮТ-21 ДҮН'!J37+'[1]2-ХУВИЙН МСҮТ-22 ДҮН'!J37+'[1]3-ТӨ-ПК-25'!J37+'[1]4-Хувийн ПК-8'!J37</f>
        <v>6</v>
      </c>
      <c r="K37" s="122">
        <f>+'[1]1-ТӨ-МСҮТ-21 ДҮН'!K37+'[1]2-ХУВИЙН МСҮТ-22 ДҮН'!K37+'[1]3-ТӨ-ПК-25'!K37+'[1]4-Хувийн ПК-8'!K37</f>
        <v>9</v>
      </c>
      <c r="L37" s="121">
        <f t="shared" si="5"/>
        <v>16</v>
      </c>
      <c r="M37" s="122">
        <f>+'[1]1-ТӨ-МСҮТ-21 ДҮН'!M37+'[1]2-ХУВИЙН МСҮТ-22 ДҮН'!M37+'[1]3-ТӨ-ПК-25'!M37+'[1]4-Хувийн ПК-8'!M37</f>
        <v>7</v>
      </c>
      <c r="N37" s="122">
        <f>+'[1]1-ТӨ-МСҮТ-21 ДҮН'!N37+'[1]2-ХУВИЙН МСҮТ-22 ДҮН'!N37+'[1]3-ТӨ-ПК-25'!N37+'[1]4-Хувийн ПК-8'!N37</f>
        <v>9</v>
      </c>
      <c r="O37" s="122" t="s">
        <v>370</v>
      </c>
      <c r="P37" s="122" t="s">
        <v>370</v>
      </c>
      <c r="Q37" s="122" t="s">
        <v>370</v>
      </c>
      <c r="R37" s="122" t="s">
        <v>370</v>
      </c>
      <c r="S37" s="122" t="s">
        <v>370</v>
      </c>
      <c r="T37" s="122" t="s">
        <v>370</v>
      </c>
      <c r="U37" s="121">
        <f t="shared" si="8"/>
        <v>1</v>
      </c>
      <c r="V37" s="122">
        <f>+'[1]1-ТӨ-МСҮТ-21 ДҮН'!V37+'[1]2-ХУВИЙН МСҮТ-22 ДҮН'!V37+'[1]3-ТӨ-ПК-25'!V37+'[1]4-Хувийн ПК-8'!V37</f>
        <v>0</v>
      </c>
      <c r="W37" s="122">
        <f>+'[1]1-ТӨ-МСҮТ-21 ДҮН'!W37+'[1]2-ХУВИЙН МСҮТ-22 ДҮН'!W37+'[1]3-ТӨ-ПК-25'!W37+'[1]4-Хувийн ПК-8'!W37</f>
        <v>1</v>
      </c>
      <c r="X37" s="121">
        <f t="shared" si="9"/>
        <v>0</v>
      </c>
      <c r="Y37" s="122">
        <f>+'[1]1-ТӨ-МСҮТ-21 ДҮН'!Y37+'[1]2-ХУВИЙН МСҮТ-22 ДҮН'!Y37+'[1]3-ТӨ-ПК-25'!Y37+'[1]4-Хувийн ПК-8'!Y37</f>
        <v>0</v>
      </c>
      <c r="Z37" s="122">
        <f>+'[1]1-ТӨ-МСҮТ-21 ДҮН'!Z37+'[1]2-ХУВИЙН МСҮТ-22 ДҮН'!Z37+'[1]3-ТӨ-ПК-25'!Z37+'[1]4-Хувийн ПК-8'!Z37</f>
        <v>0</v>
      </c>
      <c r="AA37" s="121">
        <f t="shared" si="10"/>
        <v>0</v>
      </c>
      <c r="AB37" s="121">
        <f t="shared" si="10"/>
        <v>0</v>
      </c>
      <c r="AC37" s="121">
        <f t="shared" si="10"/>
        <v>0</v>
      </c>
      <c r="AD37" s="118" t="s">
        <v>382</v>
      </c>
      <c r="AE37" s="115">
        <v>19</v>
      </c>
      <c r="AF37" s="121">
        <f t="shared" si="11"/>
        <v>0</v>
      </c>
      <c r="AG37" s="122">
        <f>+'[1]1-ТӨ-МСҮТ-21 ДҮН'!AG37+'[1]2-ХУВИЙН МСҮТ-22 ДҮН'!AG37+'[1]3-ТӨ-ПК-25'!AG37+'[1]4-Хувийн ПК-8'!AG37</f>
        <v>0</v>
      </c>
      <c r="AH37" s="122">
        <f>+'[1]1-ТӨ-МСҮТ-21 ДҮН'!AH37+'[1]2-ХУВИЙН МСҮТ-22 ДҮН'!AH37+'[1]3-ТӨ-ПК-25'!AH37+'[1]4-Хувийн ПК-8'!AH37</f>
        <v>0</v>
      </c>
      <c r="AI37" s="121">
        <f t="shared" si="12"/>
        <v>0</v>
      </c>
      <c r="AJ37" s="122">
        <f>+'[1]1-ТӨ-МСҮТ-21 ДҮН'!AJ37+'[1]2-ХУВИЙН МСҮТ-22 ДҮН'!AJ37+'[1]3-ТӨ-ПК-25'!AJ37+'[1]4-Хувийн ПК-8'!AJ37</f>
        <v>0</v>
      </c>
      <c r="AK37" s="122">
        <f>+'[1]1-ТӨ-МСҮТ-21 ДҮН'!AK37+'[1]2-ХУВИЙН МСҮТ-22 ДҮН'!AK37+'[1]3-ТӨ-ПК-25'!AK37+'[1]4-Хувийн ПК-8'!AK37</f>
        <v>0</v>
      </c>
      <c r="AL37" s="121">
        <f t="shared" si="13"/>
        <v>0</v>
      </c>
      <c r="AM37" s="122">
        <f>+'[1]1-ТӨ-МСҮТ-21 ДҮН'!AM37+'[1]2-ХУВИЙН МСҮТ-22 ДҮН'!AM37+'[1]3-ТӨ-ПК-25'!AM37+'[1]4-Хувийн ПК-8'!AM37</f>
        <v>0</v>
      </c>
      <c r="AN37" s="122">
        <f>+'[1]1-ТӨ-МСҮТ-21 ДҮН'!AN37+'[1]2-ХУВИЙН МСҮТ-22 ДҮН'!AN37+'[1]3-ТӨ-ПК-25'!AN37+'[1]4-Хувийн ПК-8'!AN37</f>
        <v>0</v>
      </c>
      <c r="AO37" s="121">
        <f t="shared" si="14"/>
        <v>0</v>
      </c>
      <c r="AP37" s="122">
        <f>+'[1]1-ТӨ-МСҮТ-21 ДҮН'!AP37+'[1]2-ХУВИЙН МСҮТ-22 ДҮН'!AP37+'[1]3-ТӨ-ПК-25'!AP37+'[1]4-Хувийн ПК-8'!AP37</f>
        <v>0</v>
      </c>
      <c r="AQ37" s="122">
        <f>+'[1]1-ТӨ-МСҮТ-21 ДҮН'!AQ37+'[1]2-ХУВИЙН МСҮТ-22 ДҮН'!AQ37+'[1]3-ТӨ-ПК-25'!AQ37+'[1]4-Хувийн ПК-8'!AQ37</f>
        <v>0</v>
      </c>
      <c r="AR37" s="121">
        <f t="shared" si="15"/>
        <v>0</v>
      </c>
      <c r="AS37" s="121">
        <f t="shared" si="15"/>
        <v>0</v>
      </c>
      <c r="AT37" s="121">
        <f t="shared" si="15"/>
        <v>0</v>
      </c>
      <c r="AU37" s="121">
        <f t="shared" si="16"/>
        <v>0</v>
      </c>
      <c r="AV37" s="122">
        <f>+'[1]1-ТӨ-МСҮТ-21 ДҮН'!AV37+'[1]2-ХУВИЙН МСҮТ-22 ДҮН'!AV37+'[1]3-ТӨ-ПК-25'!AV37+'[1]4-Хувийн ПК-8'!AV37</f>
        <v>0</v>
      </c>
      <c r="AW37" s="122">
        <f>+'[1]1-ТӨ-МСҮТ-21 ДҮН'!AW37+'[1]2-ХУВИЙН МСҮТ-22 ДҮН'!AW37+'[1]3-ТӨ-ПК-25'!AW37+'[1]4-Хувийн ПК-8'!AW37</f>
        <v>0</v>
      </c>
      <c r="AX37" s="121">
        <f t="shared" si="17"/>
        <v>0</v>
      </c>
      <c r="AY37" s="122">
        <f>+'[1]1-ТӨ-МСҮТ-21 ДҮН'!AY37+'[1]2-ХУВИЙН МСҮТ-22 ДҮН'!AY37+'[1]3-ТӨ-ПК-25'!AY37+'[1]4-Хувийн ПК-8'!AY37</f>
        <v>0</v>
      </c>
      <c r="AZ37" s="122">
        <f>+'[1]1-ТӨ-МСҮТ-21 ДҮН'!AZ37+'[1]2-ХУВИЙН МСҮТ-22 ДҮН'!AZ37+'[1]3-ТӨ-ПК-25'!AZ37+'[1]4-Хувийн ПК-8'!AZ37</f>
        <v>0</v>
      </c>
      <c r="BA37" s="121">
        <f t="shared" si="18"/>
        <v>0</v>
      </c>
      <c r="BB37" s="122">
        <f>+'[1]1-ТӨ-МСҮТ-21 ДҮН'!BB37+'[1]2-ХУВИЙН МСҮТ-22 ДҮН'!BB37+'[1]3-ТӨ-ПК-25'!BB37+'[1]4-Хувийн ПК-8'!BB37</f>
        <v>0</v>
      </c>
      <c r="BC37" s="122">
        <f>+'[1]1-ТӨ-МСҮТ-21 ДҮН'!BC37+'[1]2-ХУВИЙН МСҮТ-22 ДҮН'!BC37+'[1]3-ТӨ-ПК-25'!BC37+'[1]4-Хувийн ПК-8'!BC37</f>
        <v>0</v>
      </c>
      <c r="BD37" s="121">
        <f t="shared" si="19"/>
        <v>0</v>
      </c>
      <c r="BE37" s="122">
        <f>+'[1]1-ТӨ-МСҮТ-21 ДҮН'!BE37+'[1]2-ХУВИЙН МСҮТ-22 ДҮН'!BE37+'[1]3-ТӨ-ПК-25'!BE37+'[1]4-Хувийн ПК-8'!BE37</f>
        <v>0</v>
      </c>
      <c r="BF37" s="122">
        <f>+'[1]1-ТӨ-МСҮТ-21 ДҮН'!BF37+'[1]2-ХУВИЙН МСҮТ-22 ДҮН'!BF37+'[1]3-ТӨ-ПК-25'!BF37+'[1]4-Хувийн ПК-8'!BF37</f>
        <v>0</v>
      </c>
      <c r="BG37" s="121">
        <f t="shared" si="20"/>
        <v>0</v>
      </c>
      <c r="BH37" s="122">
        <f>+'[1]1-ТӨ-МСҮТ-21 ДҮН'!BH37+'[1]2-ХУВИЙН МСҮТ-22 ДҮН'!BH37+'[1]3-ТӨ-ПК-25'!BH37+'[1]4-Хувийн ПК-8'!BH37</f>
        <v>0</v>
      </c>
      <c r="BI37" s="122">
        <f>+'[1]1-ТӨ-МСҮТ-21 ДҮН'!BI37+'[1]2-ХУВИЙН МСҮТ-22 ДҮН'!BI37+'[1]3-ТӨ-ПК-25'!BI37+'[1]4-Хувийн ПК-8'!BI37</f>
        <v>0</v>
      </c>
    </row>
    <row r="38" spans="1:61" s="108" customFormat="1" ht="17.25" customHeight="1">
      <c r="A38" s="118" t="s">
        <v>383</v>
      </c>
      <c r="B38" s="115">
        <v>20</v>
      </c>
      <c r="C38" s="119">
        <f t="shared" si="3"/>
        <v>69</v>
      </c>
      <c r="D38" s="119">
        <f t="shared" si="3"/>
        <v>37</v>
      </c>
      <c r="E38" s="119">
        <f t="shared" si="3"/>
        <v>32</v>
      </c>
      <c r="F38" s="121">
        <f t="shared" si="21"/>
        <v>20</v>
      </c>
      <c r="G38" s="122">
        <f>+'[1]1-ТӨ-МСҮТ-21 ДҮН'!G38+'[1]2-ХУВИЙН МСҮТ-22 ДҮН'!G38+'[1]3-ТӨ-ПК-25'!G38+'[1]4-Хувийн ПК-8'!G38</f>
        <v>10</v>
      </c>
      <c r="H38" s="122">
        <f>+'[1]1-ТӨ-МСҮТ-21 ДҮН'!H38+'[1]2-ХУВИЙН МСҮТ-22 ДҮН'!H38+'[1]3-ТӨ-ПК-25'!H38+'[1]4-Хувийн ПК-8'!H38</f>
        <v>10</v>
      </c>
      <c r="I38" s="121">
        <f t="shared" si="4"/>
        <v>18</v>
      </c>
      <c r="J38" s="122">
        <f>+'[1]1-ТӨ-МСҮТ-21 ДҮН'!J38+'[1]2-ХУВИЙН МСҮТ-22 ДҮН'!J38+'[1]3-ТӨ-ПК-25'!J38+'[1]4-Хувийн ПК-8'!J38</f>
        <v>12</v>
      </c>
      <c r="K38" s="122">
        <f>+'[1]1-ТӨ-МСҮТ-21 ДҮН'!K38+'[1]2-ХУВИЙН МСҮТ-22 ДҮН'!K38+'[1]3-ТӨ-ПК-25'!K38+'[1]4-Хувийн ПК-8'!K38</f>
        <v>6</v>
      </c>
      <c r="L38" s="121">
        <f t="shared" si="5"/>
        <v>31</v>
      </c>
      <c r="M38" s="122">
        <f>+'[1]1-ТӨ-МСҮТ-21 ДҮН'!M38+'[1]2-ХУВИЙН МСҮТ-22 ДҮН'!M38+'[1]3-ТӨ-ПК-25'!M38+'[1]4-Хувийн ПК-8'!M38</f>
        <v>15</v>
      </c>
      <c r="N38" s="122">
        <f>+'[1]1-ТӨ-МСҮТ-21 ДҮН'!N38+'[1]2-ХУВИЙН МСҮТ-22 ДҮН'!N38+'[1]3-ТӨ-ПК-25'!N38+'[1]4-Хувийн ПК-8'!N38</f>
        <v>16</v>
      </c>
      <c r="O38" s="122" t="s">
        <v>370</v>
      </c>
      <c r="P38" s="122" t="s">
        <v>370</v>
      </c>
      <c r="Q38" s="122" t="s">
        <v>370</v>
      </c>
      <c r="R38" s="122" t="s">
        <v>370</v>
      </c>
      <c r="S38" s="122" t="s">
        <v>370</v>
      </c>
      <c r="T38" s="122" t="s">
        <v>370</v>
      </c>
      <c r="U38" s="121">
        <f t="shared" si="8"/>
        <v>1</v>
      </c>
      <c r="V38" s="122">
        <f>+'[1]1-ТӨ-МСҮТ-21 ДҮН'!V38+'[1]2-ХУВИЙН МСҮТ-22 ДҮН'!V38+'[1]3-ТӨ-ПК-25'!V38+'[1]4-Хувийн ПК-8'!V38</f>
        <v>0</v>
      </c>
      <c r="W38" s="122">
        <f>+'[1]1-ТӨ-МСҮТ-21 ДҮН'!W38+'[1]2-ХУВИЙН МСҮТ-22 ДҮН'!W38+'[1]3-ТӨ-ПК-25'!W38+'[1]4-Хувийн ПК-8'!W38</f>
        <v>1</v>
      </c>
      <c r="X38" s="121">
        <f t="shared" si="9"/>
        <v>0</v>
      </c>
      <c r="Y38" s="122">
        <f>+'[1]1-ТӨ-МСҮТ-21 ДҮН'!Y38+'[1]2-ХУВИЙН МСҮТ-22 ДҮН'!Y38+'[1]3-ТӨ-ПК-25'!Y38+'[1]4-Хувийн ПК-8'!Y38</f>
        <v>0</v>
      </c>
      <c r="Z38" s="122">
        <f>+'[1]1-ТӨ-МСҮТ-21 ДҮН'!Z38+'[1]2-ХУВИЙН МСҮТ-22 ДҮН'!Z38+'[1]3-ТӨ-ПК-25'!Z38+'[1]4-Хувийн ПК-8'!Z38</f>
        <v>0</v>
      </c>
      <c r="AA38" s="121">
        <f t="shared" si="10"/>
        <v>0</v>
      </c>
      <c r="AB38" s="121">
        <f t="shared" si="10"/>
        <v>0</v>
      </c>
      <c r="AC38" s="121">
        <f t="shared" si="10"/>
        <v>0</v>
      </c>
      <c r="AD38" s="118" t="s">
        <v>383</v>
      </c>
      <c r="AE38" s="115">
        <v>20</v>
      </c>
      <c r="AF38" s="121">
        <f t="shared" si="11"/>
        <v>0</v>
      </c>
      <c r="AG38" s="122">
        <f>+'[1]1-ТӨ-МСҮТ-21 ДҮН'!AG38+'[1]2-ХУВИЙН МСҮТ-22 ДҮН'!AG38+'[1]3-ТӨ-ПК-25'!AG38+'[1]4-Хувийн ПК-8'!AG38</f>
        <v>0</v>
      </c>
      <c r="AH38" s="122">
        <f>+'[1]1-ТӨ-МСҮТ-21 ДҮН'!AH38+'[1]2-ХУВИЙН МСҮТ-22 ДҮН'!AH38+'[1]3-ТӨ-ПК-25'!AH38+'[1]4-Хувийн ПК-8'!AH38</f>
        <v>0</v>
      </c>
      <c r="AI38" s="121">
        <f t="shared" si="12"/>
        <v>0</v>
      </c>
      <c r="AJ38" s="122">
        <f>+'[1]1-ТӨ-МСҮТ-21 ДҮН'!AJ38+'[1]2-ХУВИЙН МСҮТ-22 ДҮН'!AJ38+'[1]3-ТӨ-ПК-25'!AJ38+'[1]4-Хувийн ПК-8'!AJ38</f>
        <v>0</v>
      </c>
      <c r="AK38" s="122">
        <f>+'[1]1-ТӨ-МСҮТ-21 ДҮН'!AK38+'[1]2-ХУВИЙН МСҮТ-22 ДҮН'!AK38+'[1]3-ТӨ-ПК-25'!AK38+'[1]4-Хувийн ПК-8'!AK38</f>
        <v>0</v>
      </c>
      <c r="AL38" s="121">
        <f t="shared" si="13"/>
        <v>0</v>
      </c>
      <c r="AM38" s="122">
        <f>+'[1]1-ТӨ-МСҮТ-21 ДҮН'!AM38+'[1]2-ХУВИЙН МСҮТ-22 ДҮН'!AM38+'[1]3-ТӨ-ПК-25'!AM38+'[1]4-Хувийн ПК-8'!AM38</f>
        <v>0</v>
      </c>
      <c r="AN38" s="122">
        <f>+'[1]1-ТӨ-МСҮТ-21 ДҮН'!AN38+'[1]2-ХУВИЙН МСҮТ-22 ДҮН'!AN38+'[1]3-ТӨ-ПК-25'!AN38+'[1]4-Хувийн ПК-8'!AN38</f>
        <v>0</v>
      </c>
      <c r="AO38" s="121">
        <f t="shared" si="14"/>
        <v>0</v>
      </c>
      <c r="AP38" s="122">
        <f>+'[1]1-ТӨ-МСҮТ-21 ДҮН'!AP38+'[1]2-ХУВИЙН МСҮТ-22 ДҮН'!AP38+'[1]3-ТӨ-ПК-25'!AP38+'[1]4-Хувийн ПК-8'!AP38</f>
        <v>0</v>
      </c>
      <c r="AQ38" s="122">
        <f>+'[1]1-ТӨ-МСҮТ-21 ДҮН'!AQ38+'[1]2-ХУВИЙН МСҮТ-22 ДҮН'!AQ38+'[1]3-ТӨ-ПК-25'!AQ38+'[1]4-Хувийн ПК-8'!AQ38</f>
        <v>0</v>
      </c>
      <c r="AR38" s="121">
        <f t="shared" si="15"/>
        <v>0</v>
      </c>
      <c r="AS38" s="121">
        <f t="shared" si="15"/>
        <v>0</v>
      </c>
      <c r="AT38" s="121">
        <f t="shared" si="15"/>
        <v>0</v>
      </c>
      <c r="AU38" s="121">
        <f t="shared" si="16"/>
        <v>0</v>
      </c>
      <c r="AV38" s="122">
        <f>+'[1]1-ТӨ-МСҮТ-21 ДҮН'!AV38+'[1]2-ХУВИЙН МСҮТ-22 ДҮН'!AV38+'[1]3-ТӨ-ПК-25'!AV38+'[1]4-Хувийн ПК-8'!AV38</f>
        <v>0</v>
      </c>
      <c r="AW38" s="122">
        <f>+'[1]1-ТӨ-МСҮТ-21 ДҮН'!AW38+'[1]2-ХУВИЙН МСҮТ-22 ДҮН'!AW38+'[1]3-ТӨ-ПК-25'!AW38+'[1]4-Хувийн ПК-8'!AW38</f>
        <v>0</v>
      </c>
      <c r="AX38" s="121">
        <f t="shared" si="17"/>
        <v>0</v>
      </c>
      <c r="AY38" s="122">
        <f>+'[1]1-ТӨ-МСҮТ-21 ДҮН'!AY38+'[1]2-ХУВИЙН МСҮТ-22 ДҮН'!AY38+'[1]3-ТӨ-ПК-25'!AY38+'[1]4-Хувийн ПК-8'!AY38</f>
        <v>0</v>
      </c>
      <c r="AZ38" s="122">
        <f>+'[1]1-ТӨ-МСҮТ-21 ДҮН'!AZ38+'[1]2-ХУВИЙН МСҮТ-22 ДҮН'!AZ38+'[1]3-ТӨ-ПК-25'!AZ38+'[1]4-Хувийн ПК-8'!AZ38</f>
        <v>0</v>
      </c>
      <c r="BA38" s="121">
        <f t="shared" si="18"/>
        <v>0</v>
      </c>
      <c r="BB38" s="122">
        <f>+'[1]1-ТӨ-МСҮТ-21 ДҮН'!BB38+'[1]2-ХУВИЙН МСҮТ-22 ДҮН'!BB38+'[1]3-ТӨ-ПК-25'!BB38+'[1]4-Хувийн ПК-8'!BB38</f>
        <v>0</v>
      </c>
      <c r="BC38" s="122">
        <f>+'[1]1-ТӨ-МСҮТ-21 ДҮН'!BC38+'[1]2-ХУВИЙН МСҮТ-22 ДҮН'!BC38+'[1]3-ТӨ-ПК-25'!BC38+'[1]4-Хувийн ПК-8'!BC38</f>
        <v>0</v>
      </c>
      <c r="BD38" s="121">
        <f t="shared" si="19"/>
        <v>0</v>
      </c>
      <c r="BE38" s="122">
        <f>+'[1]1-ТӨ-МСҮТ-21 ДҮН'!BE38+'[1]2-ХУВИЙН МСҮТ-22 ДҮН'!BE38+'[1]3-ТӨ-ПК-25'!BE38+'[1]4-Хувийн ПК-8'!BE38</f>
        <v>0</v>
      </c>
      <c r="BF38" s="122">
        <f>+'[1]1-ТӨ-МСҮТ-21 ДҮН'!BF38+'[1]2-ХУВИЙН МСҮТ-22 ДҮН'!BF38+'[1]3-ТӨ-ПК-25'!BF38+'[1]4-Хувийн ПК-8'!BF38</f>
        <v>0</v>
      </c>
      <c r="BG38" s="121">
        <f t="shared" si="20"/>
        <v>0</v>
      </c>
      <c r="BH38" s="122">
        <f>+'[1]1-ТӨ-МСҮТ-21 ДҮН'!BH38+'[1]2-ХУВИЙН МСҮТ-22 ДҮН'!BH38+'[1]3-ТӨ-ПК-25'!BH38+'[1]4-Хувийн ПК-8'!BH38</f>
        <v>0</v>
      </c>
      <c r="BI38" s="122">
        <f>+'[1]1-ТӨ-МСҮТ-21 ДҮН'!BI38+'[1]2-ХУВИЙН МСҮТ-22 ДҮН'!BI38+'[1]3-ТӨ-ПК-25'!BI38+'[1]4-Хувийн ПК-8'!BI38</f>
        <v>0</v>
      </c>
    </row>
    <row r="39" spans="1:61" s="108" customFormat="1" ht="17.25" customHeight="1">
      <c r="A39" s="118" t="s">
        <v>384</v>
      </c>
      <c r="B39" s="115">
        <v>21</v>
      </c>
      <c r="C39" s="119">
        <f t="shared" si="3"/>
        <v>54</v>
      </c>
      <c r="D39" s="119">
        <f t="shared" si="3"/>
        <v>24</v>
      </c>
      <c r="E39" s="119">
        <f t="shared" si="3"/>
        <v>30</v>
      </c>
      <c r="F39" s="121">
        <f t="shared" si="21"/>
        <v>17</v>
      </c>
      <c r="G39" s="122">
        <f>+'[1]1-ТӨ-МСҮТ-21 ДҮН'!G39+'[1]2-ХУВИЙН МСҮТ-22 ДҮН'!G39+'[1]3-ТӨ-ПК-25'!G39+'[1]4-Хувийн ПК-8'!G39</f>
        <v>8</v>
      </c>
      <c r="H39" s="122">
        <f>+'[1]1-ТӨ-МСҮТ-21 ДҮН'!H39+'[1]2-ХУВИЙН МСҮТ-22 ДҮН'!H39+'[1]3-ТӨ-ПК-25'!H39+'[1]4-Хувийн ПК-8'!H39</f>
        <v>9</v>
      </c>
      <c r="I39" s="121">
        <f t="shared" si="4"/>
        <v>7</v>
      </c>
      <c r="J39" s="122">
        <f>+'[1]1-ТӨ-МСҮТ-21 ДҮН'!J39+'[1]2-ХУВИЙН МСҮТ-22 ДҮН'!J39+'[1]3-ТӨ-ПК-25'!J39+'[1]4-Хувийн ПК-8'!J39</f>
        <v>3</v>
      </c>
      <c r="K39" s="122">
        <f>+'[1]1-ТӨ-МСҮТ-21 ДҮН'!K39+'[1]2-ХУВИЙН МСҮТ-22 ДҮН'!K39+'[1]3-ТӨ-ПК-25'!K39+'[1]4-Хувийн ПК-8'!K39</f>
        <v>4</v>
      </c>
      <c r="L39" s="121">
        <f t="shared" si="5"/>
        <v>30</v>
      </c>
      <c r="M39" s="122">
        <f>+'[1]1-ТӨ-МСҮТ-21 ДҮН'!M39+'[1]2-ХУВИЙН МСҮТ-22 ДҮН'!M39+'[1]3-ТӨ-ПК-25'!M39+'[1]4-Хувийн ПК-8'!M39</f>
        <v>13</v>
      </c>
      <c r="N39" s="122">
        <f>+'[1]1-ТӨ-МСҮТ-21 ДҮН'!N39+'[1]2-ХУВИЙН МСҮТ-22 ДҮН'!N39+'[1]3-ТӨ-ПК-25'!N39+'[1]4-Хувийн ПК-8'!N39</f>
        <v>17</v>
      </c>
      <c r="O39" s="122" t="s">
        <v>370</v>
      </c>
      <c r="P39" s="122" t="s">
        <v>370</v>
      </c>
      <c r="Q39" s="122" t="s">
        <v>370</v>
      </c>
      <c r="R39" s="122" t="s">
        <v>370</v>
      </c>
      <c r="S39" s="122" t="s">
        <v>370</v>
      </c>
      <c r="T39" s="122" t="s">
        <v>370</v>
      </c>
      <c r="U39" s="121">
        <f t="shared" si="8"/>
        <v>0</v>
      </c>
      <c r="V39" s="122">
        <f>+'[1]1-ТӨ-МСҮТ-21 ДҮН'!V39+'[1]2-ХУВИЙН МСҮТ-22 ДҮН'!V39+'[1]3-ТӨ-ПК-25'!V39+'[1]4-Хувийн ПК-8'!V39</f>
        <v>0</v>
      </c>
      <c r="W39" s="122">
        <f>+'[1]1-ТӨ-МСҮТ-21 ДҮН'!W39+'[1]2-ХУВИЙН МСҮТ-22 ДҮН'!W39+'[1]3-ТӨ-ПК-25'!W39+'[1]4-Хувийн ПК-8'!W39</f>
        <v>0</v>
      </c>
      <c r="X39" s="121">
        <f t="shared" si="9"/>
        <v>0</v>
      </c>
      <c r="Y39" s="122">
        <f>+'[1]1-ТӨ-МСҮТ-21 ДҮН'!Y39+'[1]2-ХУВИЙН МСҮТ-22 ДҮН'!Y39+'[1]3-ТӨ-ПК-25'!Y39+'[1]4-Хувийн ПК-8'!Y39</f>
        <v>0</v>
      </c>
      <c r="Z39" s="122">
        <f>+'[1]1-ТӨ-МСҮТ-21 ДҮН'!Z39+'[1]2-ХУВИЙН МСҮТ-22 ДҮН'!Z39+'[1]3-ТӨ-ПК-25'!Z39+'[1]4-Хувийн ПК-8'!Z39</f>
        <v>0</v>
      </c>
      <c r="AA39" s="121">
        <f t="shared" si="10"/>
        <v>1</v>
      </c>
      <c r="AB39" s="121">
        <f t="shared" si="10"/>
        <v>1</v>
      </c>
      <c r="AC39" s="121">
        <f t="shared" si="10"/>
        <v>0</v>
      </c>
      <c r="AD39" s="118" t="s">
        <v>384</v>
      </c>
      <c r="AE39" s="115">
        <v>21</v>
      </c>
      <c r="AF39" s="121">
        <f t="shared" si="11"/>
        <v>0</v>
      </c>
      <c r="AG39" s="122">
        <f>+'[1]1-ТӨ-МСҮТ-21 ДҮН'!AG39+'[1]2-ХУВИЙН МСҮТ-22 ДҮН'!AG39+'[1]3-ТӨ-ПК-25'!AG39+'[1]4-Хувийн ПК-8'!AG39</f>
        <v>0</v>
      </c>
      <c r="AH39" s="122">
        <f>+'[1]1-ТӨ-МСҮТ-21 ДҮН'!AH39+'[1]2-ХУВИЙН МСҮТ-22 ДҮН'!AH39+'[1]3-ТӨ-ПК-25'!AH39+'[1]4-Хувийн ПК-8'!AH39</f>
        <v>0</v>
      </c>
      <c r="AI39" s="121">
        <f t="shared" si="12"/>
        <v>0</v>
      </c>
      <c r="AJ39" s="122">
        <f>+'[1]1-ТӨ-МСҮТ-21 ДҮН'!AJ39+'[1]2-ХУВИЙН МСҮТ-22 ДҮН'!AJ39+'[1]3-ТӨ-ПК-25'!AJ39+'[1]4-Хувийн ПК-8'!AJ39</f>
        <v>0</v>
      </c>
      <c r="AK39" s="122">
        <f>+'[1]1-ТӨ-МСҮТ-21 ДҮН'!AK39+'[1]2-ХУВИЙН МСҮТ-22 ДҮН'!AK39+'[1]3-ТӨ-ПК-25'!AK39+'[1]4-Хувийн ПК-8'!AK39</f>
        <v>0</v>
      </c>
      <c r="AL39" s="121">
        <f t="shared" si="13"/>
        <v>0</v>
      </c>
      <c r="AM39" s="122">
        <f>+'[1]1-ТӨ-МСҮТ-21 ДҮН'!AM39+'[1]2-ХУВИЙН МСҮТ-22 ДҮН'!AM39+'[1]3-ТӨ-ПК-25'!AM39+'[1]4-Хувийн ПК-8'!AM39</f>
        <v>0</v>
      </c>
      <c r="AN39" s="122">
        <f>+'[1]1-ТӨ-МСҮТ-21 ДҮН'!AN39+'[1]2-ХУВИЙН МСҮТ-22 ДҮН'!AN39+'[1]3-ТӨ-ПК-25'!AN39+'[1]4-Хувийн ПК-8'!AN39</f>
        <v>0</v>
      </c>
      <c r="AO39" s="121">
        <f t="shared" si="14"/>
        <v>1</v>
      </c>
      <c r="AP39" s="122">
        <f>+'[1]1-ТӨ-МСҮТ-21 ДҮН'!AP39+'[1]2-ХУВИЙН МСҮТ-22 ДҮН'!AP39+'[1]3-ТӨ-ПК-25'!AP39+'[1]4-Хувийн ПК-8'!AP39</f>
        <v>1</v>
      </c>
      <c r="AQ39" s="122">
        <f>+'[1]1-ТӨ-МСҮТ-21 ДҮН'!AQ39+'[1]2-ХУВИЙН МСҮТ-22 ДҮН'!AQ39+'[1]3-ТӨ-ПК-25'!AQ39+'[1]4-Хувийн ПК-8'!AQ39</f>
        <v>0</v>
      </c>
      <c r="AR39" s="121">
        <f t="shared" si="15"/>
        <v>0</v>
      </c>
      <c r="AS39" s="121">
        <f t="shared" si="15"/>
        <v>0</v>
      </c>
      <c r="AT39" s="121">
        <f t="shared" si="15"/>
        <v>0</v>
      </c>
      <c r="AU39" s="121">
        <f t="shared" si="16"/>
        <v>0</v>
      </c>
      <c r="AV39" s="122">
        <f>+'[1]1-ТӨ-МСҮТ-21 ДҮН'!AV39+'[1]2-ХУВИЙН МСҮТ-22 ДҮН'!AV39+'[1]3-ТӨ-ПК-25'!AV39+'[1]4-Хувийн ПК-8'!AV39</f>
        <v>0</v>
      </c>
      <c r="AW39" s="122">
        <f>+'[1]1-ТӨ-МСҮТ-21 ДҮН'!AW39+'[1]2-ХУВИЙН МСҮТ-22 ДҮН'!AW39+'[1]3-ТӨ-ПК-25'!AW39+'[1]4-Хувийн ПК-8'!AW39</f>
        <v>0</v>
      </c>
      <c r="AX39" s="121">
        <f t="shared" si="17"/>
        <v>0</v>
      </c>
      <c r="AY39" s="122">
        <f>+'[1]1-ТӨ-МСҮТ-21 ДҮН'!AY39+'[1]2-ХУВИЙН МСҮТ-22 ДҮН'!AY39+'[1]3-ТӨ-ПК-25'!AY39+'[1]4-Хувийн ПК-8'!AY39</f>
        <v>0</v>
      </c>
      <c r="AZ39" s="122">
        <f>+'[1]1-ТӨ-МСҮТ-21 ДҮН'!AZ39+'[1]2-ХУВИЙН МСҮТ-22 ДҮН'!AZ39+'[1]3-ТӨ-ПК-25'!AZ39+'[1]4-Хувийн ПК-8'!AZ39</f>
        <v>0</v>
      </c>
      <c r="BA39" s="121">
        <f t="shared" si="18"/>
        <v>0</v>
      </c>
      <c r="BB39" s="122">
        <f>+'[1]1-ТӨ-МСҮТ-21 ДҮН'!BB39+'[1]2-ХУВИЙН МСҮТ-22 ДҮН'!BB39+'[1]3-ТӨ-ПК-25'!BB39+'[1]4-Хувийн ПК-8'!BB39</f>
        <v>0</v>
      </c>
      <c r="BC39" s="122">
        <f>+'[1]1-ТӨ-МСҮТ-21 ДҮН'!BC39+'[1]2-ХУВИЙН МСҮТ-22 ДҮН'!BC39+'[1]3-ТӨ-ПК-25'!BC39+'[1]4-Хувийн ПК-8'!BC39</f>
        <v>0</v>
      </c>
      <c r="BD39" s="121">
        <f t="shared" si="19"/>
        <v>0</v>
      </c>
      <c r="BE39" s="122">
        <f>+'[1]1-ТӨ-МСҮТ-21 ДҮН'!BE39+'[1]2-ХУВИЙН МСҮТ-22 ДҮН'!BE39+'[1]3-ТӨ-ПК-25'!BE39+'[1]4-Хувийн ПК-8'!BE39</f>
        <v>0</v>
      </c>
      <c r="BF39" s="122">
        <f>+'[1]1-ТӨ-МСҮТ-21 ДҮН'!BF39+'[1]2-ХУВИЙН МСҮТ-22 ДҮН'!BF39+'[1]3-ТӨ-ПК-25'!BF39+'[1]4-Хувийн ПК-8'!BF39</f>
        <v>0</v>
      </c>
      <c r="BG39" s="121">
        <f t="shared" si="20"/>
        <v>0</v>
      </c>
      <c r="BH39" s="122">
        <f>+'[1]1-ТӨ-МСҮТ-21 ДҮН'!BH39+'[1]2-ХУВИЙН МСҮТ-22 ДҮН'!BH39+'[1]3-ТӨ-ПК-25'!BH39+'[1]4-Хувийн ПК-8'!BH39</f>
        <v>0</v>
      </c>
      <c r="BI39" s="122">
        <f>+'[1]1-ТӨ-МСҮТ-21 ДҮН'!BI39+'[1]2-ХУВИЙН МСҮТ-22 ДҮН'!BI39+'[1]3-ТӨ-ПК-25'!BI39+'[1]4-Хувийн ПК-8'!BI39</f>
        <v>0</v>
      </c>
    </row>
    <row r="40" spans="1:61" s="108" customFormat="1" ht="17.25" customHeight="1">
      <c r="A40" s="118" t="s">
        <v>385</v>
      </c>
      <c r="B40" s="115">
        <v>22</v>
      </c>
      <c r="C40" s="119">
        <f t="shared" si="3"/>
        <v>61</v>
      </c>
      <c r="D40" s="119">
        <f t="shared" si="3"/>
        <v>22</v>
      </c>
      <c r="E40" s="119">
        <f t="shared" si="3"/>
        <v>39</v>
      </c>
      <c r="F40" s="121">
        <f t="shared" si="21"/>
        <v>20</v>
      </c>
      <c r="G40" s="122">
        <f>+'[1]1-ТӨ-МСҮТ-21 ДҮН'!G40+'[1]2-ХУВИЙН МСҮТ-22 ДҮН'!G40+'[1]3-ТӨ-ПК-25'!G40+'[1]4-Хувийн ПК-8'!G40</f>
        <v>8</v>
      </c>
      <c r="H40" s="122">
        <f>+'[1]1-ТӨ-МСҮТ-21 ДҮН'!H40+'[1]2-ХУВИЙН МСҮТ-22 ДҮН'!H40+'[1]3-ТӨ-ПК-25'!H40+'[1]4-Хувийн ПК-8'!H40</f>
        <v>12</v>
      </c>
      <c r="I40" s="121">
        <f t="shared" si="4"/>
        <v>12</v>
      </c>
      <c r="J40" s="122">
        <f>+'[1]1-ТӨ-МСҮТ-21 ДҮН'!J40+'[1]2-ХУВИЙН МСҮТ-22 ДҮН'!J40+'[1]3-ТӨ-ПК-25'!J40+'[1]4-Хувийн ПК-8'!J40</f>
        <v>6</v>
      </c>
      <c r="K40" s="122">
        <f>+'[1]1-ТӨ-МСҮТ-21 ДҮН'!K40+'[1]2-ХУВИЙН МСҮТ-22 ДҮН'!K40+'[1]3-ТӨ-ПК-25'!K40+'[1]4-Хувийн ПК-8'!K40</f>
        <v>6</v>
      </c>
      <c r="L40" s="121">
        <f t="shared" si="5"/>
        <v>29</v>
      </c>
      <c r="M40" s="122">
        <f>+'[1]1-ТӨ-МСҮТ-21 ДҮН'!M40+'[1]2-ХУВИЙН МСҮТ-22 ДҮН'!M40+'[1]3-ТӨ-ПК-25'!M40+'[1]4-Хувийн ПК-8'!M40</f>
        <v>8</v>
      </c>
      <c r="N40" s="122">
        <f>+'[1]1-ТӨ-МСҮТ-21 ДҮН'!N40+'[1]2-ХУВИЙН МСҮТ-22 ДҮН'!N40+'[1]3-ТӨ-ПК-25'!N40+'[1]4-Хувийн ПК-8'!N40</f>
        <v>21</v>
      </c>
      <c r="O40" s="122" t="s">
        <v>370</v>
      </c>
      <c r="P40" s="122" t="s">
        <v>370</v>
      </c>
      <c r="Q40" s="122" t="s">
        <v>370</v>
      </c>
      <c r="R40" s="122" t="s">
        <v>370</v>
      </c>
      <c r="S40" s="122" t="s">
        <v>370</v>
      </c>
      <c r="T40" s="122" t="s">
        <v>370</v>
      </c>
      <c r="U40" s="121">
        <f t="shared" si="8"/>
        <v>2</v>
      </c>
      <c r="V40" s="122">
        <f>+'[1]1-ТӨ-МСҮТ-21 ДҮН'!V40+'[1]2-ХУВИЙН МСҮТ-22 ДҮН'!V40+'[1]3-ТӨ-ПК-25'!V40+'[1]4-Хувийн ПК-8'!V40</f>
        <v>2</v>
      </c>
      <c r="W40" s="122">
        <f>+'[1]1-ТӨ-МСҮТ-21 ДҮН'!W40+'[1]2-ХУВИЙН МСҮТ-22 ДҮН'!W40+'[1]3-ТӨ-ПК-25'!W40+'[1]4-Хувийн ПК-8'!W40</f>
        <v>0</v>
      </c>
      <c r="X40" s="121">
        <f t="shared" si="9"/>
        <v>0</v>
      </c>
      <c r="Y40" s="122">
        <f>+'[1]1-ТӨ-МСҮТ-21 ДҮН'!Y40+'[1]2-ХУВИЙН МСҮТ-22 ДҮН'!Y40+'[1]3-ТӨ-ПК-25'!Y40+'[1]4-Хувийн ПК-8'!Y40</f>
        <v>0</v>
      </c>
      <c r="Z40" s="122">
        <f>+'[1]1-ТӨ-МСҮТ-21 ДҮН'!Z40+'[1]2-ХУВИЙН МСҮТ-22 ДҮН'!Z40+'[1]3-ТӨ-ПК-25'!Z40+'[1]4-Хувийн ПК-8'!Z40</f>
        <v>0</v>
      </c>
      <c r="AA40" s="121">
        <f t="shared" si="10"/>
        <v>0</v>
      </c>
      <c r="AB40" s="121">
        <f t="shared" si="10"/>
        <v>0</v>
      </c>
      <c r="AC40" s="121">
        <f t="shared" si="10"/>
        <v>0</v>
      </c>
      <c r="AD40" s="118" t="s">
        <v>385</v>
      </c>
      <c r="AE40" s="115">
        <v>22</v>
      </c>
      <c r="AF40" s="121">
        <f t="shared" si="11"/>
        <v>0</v>
      </c>
      <c r="AG40" s="122">
        <f>+'[1]1-ТӨ-МСҮТ-21 ДҮН'!AG40+'[1]2-ХУВИЙН МСҮТ-22 ДҮН'!AG40+'[1]3-ТӨ-ПК-25'!AG40+'[1]4-Хувийн ПК-8'!AG40</f>
        <v>0</v>
      </c>
      <c r="AH40" s="122">
        <f>+'[1]1-ТӨ-МСҮТ-21 ДҮН'!AH40+'[1]2-ХУВИЙН МСҮТ-22 ДҮН'!AH40+'[1]3-ТӨ-ПК-25'!AH40+'[1]4-Хувийн ПК-8'!AH40</f>
        <v>0</v>
      </c>
      <c r="AI40" s="121">
        <f t="shared" si="12"/>
        <v>0</v>
      </c>
      <c r="AJ40" s="122">
        <f>+'[1]1-ТӨ-МСҮТ-21 ДҮН'!AJ40+'[1]2-ХУВИЙН МСҮТ-22 ДҮН'!AJ40+'[1]3-ТӨ-ПК-25'!AJ40+'[1]4-Хувийн ПК-8'!AJ40</f>
        <v>0</v>
      </c>
      <c r="AK40" s="122">
        <f>+'[1]1-ТӨ-МСҮТ-21 ДҮН'!AK40+'[1]2-ХУВИЙН МСҮТ-22 ДҮН'!AK40+'[1]3-ТӨ-ПК-25'!AK40+'[1]4-Хувийн ПК-8'!AK40</f>
        <v>0</v>
      </c>
      <c r="AL40" s="121">
        <f t="shared" si="13"/>
        <v>0</v>
      </c>
      <c r="AM40" s="122">
        <f>+'[1]1-ТӨ-МСҮТ-21 ДҮН'!AM40+'[1]2-ХУВИЙН МСҮТ-22 ДҮН'!AM40+'[1]3-ТӨ-ПК-25'!AM40+'[1]4-Хувийн ПК-8'!AM40</f>
        <v>0</v>
      </c>
      <c r="AN40" s="122">
        <f>+'[1]1-ТӨ-МСҮТ-21 ДҮН'!AN40+'[1]2-ХУВИЙН МСҮТ-22 ДҮН'!AN40+'[1]3-ТӨ-ПК-25'!AN40+'[1]4-Хувийн ПК-8'!AN40</f>
        <v>0</v>
      </c>
      <c r="AO40" s="121">
        <f t="shared" si="14"/>
        <v>0</v>
      </c>
      <c r="AP40" s="122">
        <f>+'[1]1-ТӨ-МСҮТ-21 ДҮН'!AP40+'[1]2-ХУВИЙН МСҮТ-22 ДҮН'!AP40+'[1]3-ТӨ-ПК-25'!AP40+'[1]4-Хувийн ПК-8'!AP40</f>
        <v>0</v>
      </c>
      <c r="AQ40" s="122">
        <f>+'[1]1-ТӨ-МСҮТ-21 ДҮН'!AQ40+'[1]2-ХУВИЙН МСҮТ-22 ДҮН'!AQ40+'[1]3-ТӨ-ПК-25'!AQ40+'[1]4-Хувийн ПК-8'!AQ40</f>
        <v>0</v>
      </c>
      <c r="AR40" s="121">
        <f t="shared" si="15"/>
        <v>0</v>
      </c>
      <c r="AS40" s="121">
        <f t="shared" si="15"/>
        <v>0</v>
      </c>
      <c r="AT40" s="121">
        <f t="shared" si="15"/>
        <v>0</v>
      </c>
      <c r="AU40" s="121">
        <f t="shared" si="16"/>
        <v>0</v>
      </c>
      <c r="AV40" s="122">
        <f>+'[1]1-ТӨ-МСҮТ-21 ДҮН'!AV40+'[1]2-ХУВИЙН МСҮТ-22 ДҮН'!AV40+'[1]3-ТӨ-ПК-25'!AV40+'[1]4-Хувийн ПК-8'!AV40</f>
        <v>0</v>
      </c>
      <c r="AW40" s="122">
        <f>+'[1]1-ТӨ-МСҮТ-21 ДҮН'!AW40+'[1]2-ХУВИЙН МСҮТ-22 ДҮН'!AW40+'[1]3-ТӨ-ПК-25'!AW40+'[1]4-Хувийн ПК-8'!AW40</f>
        <v>0</v>
      </c>
      <c r="AX40" s="121">
        <f t="shared" si="17"/>
        <v>0</v>
      </c>
      <c r="AY40" s="122">
        <f>+'[1]1-ТӨ-МСҮТ-21 ДҮН'!AY40+'[1]2-ХУВИЙН МСҮТ-22 ДҮН'!AY40+'[1]3-ТӨ-ПК-25'!AY40+'[1]4-Хувийн ПК-8'!AY40</f>
        <v>0</v>
      </c>
      <c r="AZ40" s="122">
        <f>+'[1]1-ТӨ-МСҮТ-21 ДҮН'!AZ40+'[1]2-ХУВИЙН МСҮТ-22 ДҮН'!AZ40+'[1]3-ТӨ-ПК-25'!AZ40+'[1]4-Хувийн ПК-8'!AZ40</f>
        <v>0</v>
      </c>
      <c r="BA40" s="121">
        <f t="shared" si="18"/>
        <v>0</v>
      </c>
      <c r="BB40" s="122">
        <f>+'[1]1-ТӨ-МСҮТ-21 ДҮН'!BB40+'[1]2-ХУВИЙН МСҮТ-22 ДҮН'!BB40+'[1]3-ТӨ-ПК-25'!BB40+'[1]4-Хувийн ПК-8'!BB40</f>
        <v>0</v>
      </c>
      <c r="BC40" s="122">
        <f>+'[1]1-ТӨ-МСҮТ-21 ДҮН'!BC40+'[1]2-ХУВИЙН МСҮТ-22 ДҮН'!BC40+'[1]3-ТӨ-ПК-25'!BC40+'[1]4-Хувийн ПК-8'!BC40</f>
        <v>0</v>
      </c>
      <c r="BD40" s="121">
        <f t="shared" si="19"/>
        <v>0</v>
      </c>
      <c r="BE40" s="122">
        <f>+'[1]1-ТӨ-МСҮТ-21 ДҮН'!BE40+'[1]2-ХУВИЙН МСҮТ-22 ДҮН'!BE40+'[1]3-ТӨ-ПК-25'!BE40+'[1]4-Хувийн ПК-8'!BE40</f>
        <v>0</v>
      </c>
      <c r="BF40" s="122">
        <f>+'[1]1-ТӨ-МСҮТ-21 ДҮН'!BF40+'[1]2-ХУВИЙН МСҮТ-22 ДҮН'!BF40+'[1]3-ТӨ-ПК-25'!BF40+'[1]4-Хувийн ПК-8'!BF40</f>
        <v>0</v>
      </c>
      <c r="BG40" s="121">
        <f t="shared" si="20"/>
        <v>0</v>
      </c>
      <c r="BH40" s="122">
        <f>+'[1]1-ТӨ-МСҮТ-21 ДҮН'!BH40+'[1]2-ХУВИЙН МСҮТ-22 ДҮН'!BH40+'[1]3-ТӨ-ПК-25'!BH40+'[1]4-Хувийн ПК-8'!BH40</f>
        <v>0</v>
      </c>
      <c r="BI40" s="122">
        <f>+'[1]1-ТӨ-МСҮТ-21 ДҮН'!BI40+'[1]2-ХУВИЙН МСҮТ-22 ДҮН'!BI40+'[1]3-ТӨ-ПК-25'!BI40+'[1]4-Хувийн ПК-8'!BI40</f>
        <v>0</v>
      </c>
    </row>
    <row r="41" spans="1:61" s="108" customFormat="1" ht="17.25" customHeight="1">
      <c r="A41" s="118" t="s">
        <v>386</v>
      </c>
      <c r="B41" s="115">
        <v>23</v>
      </c>
      <c r="C41" s="119">
        <f t="shared" si="3"/>
        <v>45</v>
      </c>
      <c r="D41" s="119">
        <f t="shared" si="3"/>
        <v>17</v>
      </c>
      <c r="E41" s="119">
        <f t="shared" si="3"/>
        <v>28</v>
      </c>
      <c r="F41" s="121">
        <f t="shared" si="21"/>
        <v>15</v>
      </c>
      <c r="G41" s="122">
        <f>+'[1]1-ТӨ-МСҮТ-21 ДҮН'!G41+'[1]2-ХУВИЙН МСҮТ-22 ДҮН'!G41+'[1]3-ТӨ-ПК-25'!G41+'[1]4-Хувийн ПК-8'!G41</f>
        <v>5</v>
      </c>
      <c r="H41" s="122">
        <f>+'[1]1-ТӨ-МСҮТ-21 ДҮН'!H41+'[1]2-ХУВИЙН МСҮТ-22 ДҮН'!H41+'[1]3-ТӨ-ПК-25'!H41+'[1]4-Хувийн ПК-8'!H41</f>
        <v>10</v>
      </c>
      <c r="I41" s="121">
        <f t="shared" si="4"/>
        <v>6</v>
      </c>
      <c r="J41" s="122">
        <f>+'[1]1-ТӨ-МСҮТ-21 ДҮН'!J41+'[1]2-ХУВИЙН МСҮТ-22 ДҮН'!J41+'[1]3-ТӨ-ПК-25'!J41+'[1]4-Хувийн ПК-8'!J41</f>
        <v>4</v>
      </c>
      <c r="K41" s="122">
        <f>+'[1]1-ТӨ-МСҮТ-21 ДҮН'!K41+'[1]2-ХУВИЙН МСҮТ-22 ДҮН'!K41+'[1]3-ТӨ-ПК-25'!K41+'[1]4-Хувийн ПК-8'!K41</f>
        <v>2</v>
      </c>
      <c r="L41" s="121">
        <f t="shared" si="5"/>
        <v>24</v>
      </c>
      <c r="M41" s="122">
        <f>+'[1]1-ТӨ-МСҮТ-21 ДҮН'!M41+'[1]2-ХУВИЙН МСҮТ-22 ДҮН'!M41+'[1]3-ТӨ-ПК-25'!M41+'[1]4-Хувийн ПК-8'!M41</f>
        <v>8</v>
      </c>
      <c r="N41" s="122">
        <f>+'[1]1-ТӨ-МСҮТ-21 ДҮН'!N41+'[1]2-ХУВИЙН МСҮТ-22 ДҮН'!N41+'[1]3-ТӨ-ПК-25'!N41+'[1]4-Хувийн ПК-8'!N41</f>
        <v>16</v>
      </c>
      <c r="O41" s="122" t="s">
        <v>370</v>
      </c>
      <c r="P41" s="122" t="s">
        <v>370</v>
      </c>
      <c r="Q41" s="122" t="s">
        <v>370</v>
      </c>
      <c r="R41" s="122" t="s">
        <v>370</v>
      </c>
      <c r="S41" s="122" t="s">
        <v>370</v>
      </c>
      <c r="T41" s="122" t="s">
        <v>370</v>
      </c>
      <c r="U41" s="121">
        <f t="shared" si="8"/>
        <v>4</v>
      </c>
      <c r="V41" s="122">
        <f>+'[1]1-ТӨ-МСҮТ-21 ДҮН'!V41+'[1]2-ХУВИЙН МСҮТ-22 ДҮН'!V41+'[1]3-ТӨ-ПК-25'!V41+'[1]4-Хувийн ПК-8'!V41</f>
        <v>1</v>
      </c>
      <c r="W41" s="122">
        <f>+'[1]1-ТӨ-МСҮТ-21 ДҮН'!W41+'[1]2-ХУВИЙН МСҮТ-22 ДҮН'!W41+'[1]3-ТӨ-ПК-25'!W41+'[1]4-Хувийн ПК-8'!W41</f>
        <v>3</v>
      </c>
      <c r="X41" s="121">
        <f t="shared" si="9"/>
        <v>0</v>
      </c>
      <c r="Y41" s="122">
        <f>+'[1]1-ТӨ-МСҮТ-21 ДҮН'!Y41+'[1]2-ХУВИЙН МСҮТ-22 ДҮН'!Y41+'[1]3-ТӨ-ПК-25'!Y41+'[1]4-Хувийн ПК-8'!Y41</f>
        <v>0</v>
      </c>
      <c r="Z41" s="122">
        <f>+'[1]1-ТӨ-МСҮТ-21 ДҮН'!Z41+'[1]2-ХУВИЙН МСҮТ-22 ДҮН'!Z41+'[1]3-ТӨ-ПК-25'!Z41+'[1]4-Хувийн ПК-8'!Z41</f>
        <v>0</v>
      </c>
      <c r="AA41" s="121">
        <f t="shared" si="10"/>
        <v>0</v>
      </c>
      <c r="AB41" s="121">
        <f t="shared" si="10"/>
        <v>0</v>
      </c>
      <c r="AC41" s="121">
        <f t="shared" si="10"/>
        <v>0</v>
      </c>
      <c r="AD41" s="118" t="s">
        <v>386</v>
      </c>
      <c r="AE41" s="115">
        <v>23</v>
      </c>
      <c r="AF41" s="121">
        <f t="shared" si="11"/>
        <v>0</v>
      </c>
      <c r="AG41" s="122">
        <f>+'[1]1-ТӨ-МСҮТ-21 ДҮН'!AG41+'[1]2-ХУВИЙН МСҮТ-22 ДҮН'!AG41+'[1]3-ТӨ-ПК-25'!AG41+'[1]4-Хувийн ПК-8'!AG41</f>
        <v>0</v>
      </c>
      <c r="AH41" s="122">
        <f>+'[1]1-ТӨ-МСҮТ-21 ДҮН'!AH41+'[1]2-ХУВИЙН МСҮТ-22 ДҮН'!AH41+'[1]3-ТӨ-ПК-25'!AH41+'[1]4-Хувийн ПК-8'!AH41</f>
        <v>0</v>
      </c>
      <c r="AI41" s="121">
        <f t="shared" si="12"/>
        <v>0</v>
      </c>
      <c r="AJ41" s="122">
        <f>+'[1]1-ТӨ-МСҮТ-21 ДҮН'!AJ41+'[1]2-ХУВИЙН МСҮТ-22 ДҮН'!AJ41+'[1]3-ТӨ-ПК-25'!AJ41+'[1]4-Хувийн ПК-8'!AJ41</f>
        <v>0</v>
      </c>
      <c r="AK41" s="122">
        <f>+'[1]1-ТӨ-МСҮТ-21 ДҮН'!AK41+'[1]2-ХУВИЙН МСҮТ-22 ДҮН'!AK41+'[1]3-ТӨ-ПК-25'!AK41+'[1]4-Хувийн ПК-8'!AK41</f>
        <v>0</v>
      </c>
      <c r="AL41" s="121">
        <f t="shared" si="13"/>
        <v>0</v>
      </c>
      <c r="AM41" s="122">
        <f>+'[1]1-ТӨ-МСҮТ-21 ДҮН'!AM41+'[1]2-ХУВИЙН МСҮТ-22 ДҮН'!AM41+'[1]3-ТӨ-ПК-25'!AM41+'[1]4-Хувийн ПК-8'!AM41</f>
        <v>0</v>
      </c>
      <c r="AN41" s="122">
        <f>+'[1]1-ТӨ-МСҮТ-21 ДҮН'!AN41+'[1]2-ХУВИЙН МСҮТ-22 ДҮН'!AN41+'[1]3-ТӨ-ПК-25'!AN41+'[1]4-Хувийн ПК-8'!AN41</f>
        <v>0</v>
      </c>
      <c r="AO41" s="121">
        <f t="shared" si="14"/>
        <v>0</v>
      </c>
      <c r="AP41" s="122">
        <f>+'[1]1-ТӨ-МСҮТ-21 ДҮН'!AP41+'[1]2-ХУВИЙН МСҮТ-22 ДҮН'!AP41+'[1]3-ТӨ-ПК-25'!AP41+'[1]4-Хувийн ПК-8'!AP41</f>
        <v>0</v>
      </c>
      <c r="AQ41" s="122">
        <f>+'[1]1-ТӨ-МСҮТ-21 ДҮН'!AQ41+'[1]2-ХУВИЙН МСҮТ-22 ДҮН'!AQ41+'[1]3-ТӨ-ПК-25'!AQ41+'[1]4-Хувийн ПК-8'!AQ41</f>
        <v>0</v>
      </c>
      <c r="AR41" s="121">
        <f t="shared" si="15"/>
        <v>0</v>
      </c>
      <c r="AS41" s="121">
        <f t="shared" si="15"/>
        <v>0</v>
      </c>
      <c r="AT41" s="121">
        <f t="shared" si="15"/>
        <v>0</v>
      </c>
      <c r="AU41" s="121">
        <f t="shared" si="16"/>
        <v>0</v>
      </c>
      <c r="AV41" s="122">
        <f>+'[1]1-ТӨ-МСҮТ-21 ДҮН'!AV41+'[1]2-ХУВИЙН МСҮТ-22 ДҮН'!AV41+'[1]3-ТӨ-ПК-25'!AV41+'[1]4-Хувийн ПК-8'!AV41</f>
        <v>0</v>
      </c>
      <c r="AW41" s="122">
        <f>+'[1]1-ТӨ-МСҮТ-21 ДҮН'!AW41+'[1]2-ХУВИЙН МСҮТ-22 ДҮН'!AW41+'[1]3-ТӨ-ПК-25'!AW41+'[1]4-Хувийн ПК-8'!AW41</f>
        <v>0</v>
      </c>
      <c r="AX41" s="121">
        <f t="shared" si="17"/>
        <v>0</v>
      </c>
      <c r="AY41" s="122">
        <f>+'[1]1-ТӨ-МСҮТ-21 ДҮН'!AY41+'[1]2-ХУВИЙН МСҮТ-22 ДҮН'!AY41+'[1]3-ТӨ-ПК-25'!AY41+'[1]4-Хувийн ПК-8'!AY41</f>
        <v>0</v>
      </c>
      <c r="AZ41" s="122">
        <f>+'[1]1-ТӨ-МСҮТ-21 ДҮН'!AZ41+'[1]2-ХУВИЙН МСҮТ-22 ДҮН'!AZ41+'[1]3-ТӨ-ПК-25'!AZ41+'[1]4-Хувийн ПК-8'!AZ41</f>
        <v>0</v>
      </c>
      <c r="BA41" s="121">
        <f t="shared" si="18"/>
        <v>0</v>
      </c>
      <c r="BB41" s="122">
        <f>+'[1]1-ТӨ-МСҮТ-21 ДҮН'!BB41+'[1]2-ХУВИЙН МСҮТ-22 ДҮН'!BB41+'[1]3-ТӨ-ПК-25'!BB41+'[1]4-Хувийн ПК-8'!BB41</f>
        <v>0</v>
      </c>
      <c r="BC41" s="122">
        <f>+'[1]1-ТӨ-МСҮТ-21 ДҮН'!BC41+'[1]2-ХУВИЙН МСҮТ-22 ДҮН'!BC41+'[1]3-ТӨ-ПК-25'!BC41+'[1]4-Хувийн ПК-8'!BC41</f>
        <v>0</v>
      </c>
      <c r="BD41" s="121">
        <f t="shared" si="19"/>
        <v>0</v>
      </c>
      <c r="BE41" s="122">
        <f>+'[1]1-ТӨ-МСҮТ-21 ДҮН'!BE41+'[1]2-ХУВИЙН МСҮТ-22 ДҮН'!BE41+'[1]3-ТӨ-ПК-25'!BE41+'[1]4-Хувийн ПК-8'!BE41</f>
        <v>0</v>
      </c>
      <c r="BF41" s="122">
        <f>+'[1]1-ТӨ-МСҮТ-21 ДҮН'!BF41+'[1]2-ХУВИЙН МСҮТ-22 ДҮН'!BF41+'[1]3-ТӨ-ПК-25'!BF41+'[1]4-Хувийн ПК-8'!BF41</f>
        <v>0</v>
      </c>
      <c r="BG41" s="121">
        <f t="shared" si="20"/>
        <v>0</v>
      </c>
      <c r="BH41" s="122">
        <f>+'[1]1-ТӨ-МСҮТ-21 ДҮН'!BH41+'[1]2-ХУВИЙН МСҮТ-22 ДҮН'!BH41+'[1]3-ТӨ-ПК-25'!BH41+'[1]4-Хувийн ПК-8'!BH41</f>
        <v>0</v>
      </c>
      <c r="BI41" s="122">
        <f>+'[1]1-ТӨ-МСҮТ-21 ДҮН'!BI41+'[1]2-ХУВИЙН МСҮТ-22 ДҮН'!BI41+'[1]3-ТӨ-ПК-25'!BI41+'[1]4-Хувийн ПК-8'!BI41</f>
        <v>0</v>
      </c>
    </row>
    <row r="42" spans="1:61" s="108" customFormat="1" ht="17.25" customHeight="1">
      <c r="A42" s="118" t="s">
        <v>387</v>
      </c>
      <c r="B42" s="115">
        <v>24</v>
      </c>
      <c r="C42" s="119">
        <f t="shared" si="3"/>
        <v>35</v>
      </c>
      <c r="D42" s="119">
        <f t="shared" si="3"/>
        <v>13</v>
      </c>
      <c r="E42" s="119">
        <f t="shared" si="3"/>
        <v>22</v>
      </c>
      <c r="F42" s="121">
        <f t="shared" si="21"/>
        <v>10</v>
      </c>
      <c r="G42" s="122">
        <f>+'[1]1-ТӨ-МСҮТ-21 ДҮН'!G42+'[1]2-ХУВИЙН МСҮТ-22 ДҮН'!G42+'[1]3-ТӨ-ПК-25'!G42+'[1]4-Хувийн ПК-8'!G42</f>
        <v>6</v>
      </c>
      <c r="H42" s="122">
        <f>+'[1]1-ТӨ-МСҮТ-21 ДҮН'!H42+'[1]2-ХУВИЙН МСҮТ-22 ДҮН'!H42+'[1]3-ТӨ-ПК-25'!H42+'[1]4-Хувийн ПК-8'!H42</f>
        <v>4</v>
      </c>
      <c r="I42" s="121">
        <f t="shared" si="4"/>
        <v>4</v>
      </c>
      <c r="J42" s="122">
        <f>+'[1]1-ТӨ-МСҮТ-21 ДҮН'!J42+'[1]2-ХУВИЙН МСҮТ-22 ДҮН'!J42+'[1]3-ТӨ-ПК-25'!J42+'[1]4-Хувийн ПК-8'!J42</f>
        <v>1</v>
      </c>
      <c r="K42" s="122">
        <f>+'[1]1-ТӨ-МСҮТ-21 ДҮН'!K42+'[1]2-ХУВИЙН МСҮТ-22 ДҮН'!K42+'[1]3-ТӨ-ПК-25'!K42+'[1]4-Хувийн ПК-8'!K42</f>
        <v>3</v>
      </c>
      <c r="L42" s="121">
        <f t="shared" si="5"/>
        <v>21</v>
      </c>
      <c r="M42" s="122">
        <f>+'[1]1-ТӨ-МСҮТ-21 ДҮН'!M42+'[1]2-ХУВИЙН МСҮТ-22 ДҮН'!M42+'[1]3-ТӨ-ПК-25'!M42+'[1]4-Хувийн ПК-8'!M42</f>
        <v>6</v>
      </c>
      <c r="N42" s="122">
        <f>+'[1]1-ТӨ-МСҮТ-21 ДҮН'!N42+'[1]2-ХУВИЙН МСҮТ-22 ДҮН'!N42+'[1]3-ТӨ-ПК-25'!N42+'[1]4-Хувийн ПК-8'!N42</f>
        <v>15</v>
      </c>
      <c r="O42" s="122" t="s">
        <v>370</v>
      </c>
      <c r="P42" s="122" t="s">
        <v>370</v>
      </c>
      <c r="Q42" s="122" t="s">
        <v>370</v>
      </c>
      <c r="R42" s="122" t="s">
        <v>370</v>
      </c>
      <c r="S42" s="122" t="s">
        <v>370</v>
      </c>
      <c r="T42" s="122" t="s">
        <v>370</v>
      </c>
      <c r="U42" s="121">
        <f t="shared" si="8"/>
        <v>1</v>
      </c>
      <c r="V42" s="122">
        <f>+'[1]1-ТӨ-МСҮТ-21 ДҮН'!V42+'[1]2-ХУВИЙН МСҮТ-22 ДҮН'!V42+'[1]3-ТӨ-ПК-25'!V42+'[1]4-Хувийн ПК-8'!V42</f>
        <v>0</v>
      </c>
      <c r="W42" s="122">
        <f>+'[1]1-ТӨ-МСҮТ-21 ДҮН'!W42+'[1]2-ХУВИЙН МСҮТ-22 ДҮН'!W42+'[1]3-ТӨ-ПК-25'!W42+'[1]4-Хувийн ПК-8'!W42</f>
        <v>1</v>
      </c>
      <c r="X42" s="121">
        <f t="shared" si="9"/>
        <v>0</v>
      </c>
      <c r="Y42" s="122">
        <f>+'[1]1-ТӨ-МСҮТ-21 ДҮН'!Y42+'[1]2-ХУВИЙН МСҮТ-22 ДҮН'!Y42+'[1]3-ТӨ-ПК-25'!Y42+'[1]4-Хувийн ПК-8'!Y42</f>
        <v>0</v>
      </c>
      <c r="Z42" s="122">
        <f>+'[1]1-ТӨ-МСҮТ-21 ДҮН'!Z42+'[1]2-ХУВИЙН МСҮТ-22 ДҮН'!Z42+'[1]3-ТӨ-ПК-25'!Z42+'[1]4-Хувийн ПК-8'!Z42</f>
        <v>0</v>
      </c>
      <c r="AA42" s="121">
        <f t="shared" si="10"/>
        <v>0</v>
      </c>
      <c r="AB42" s="121">
        <f t="shared" si="10"/>
        <v>0</v>
      </c>
      <c r="AC42" s="121">
        <f t="shared" si="10"/>
        <v>0</v>
      </c>
      <c r="AD42" s="118" t="s">
        <v>387</v>
      </c>
      <c r="AE42" s="115">
        <v>24</v>
      </c>
      <c r="AF42" s="121">
        <f t="shared" si="11"/>
        <v>0</v>
      </c>
      <c r="AG42" s="122">
        <f>+'[1]1-ТӨ-МСҮТ-21 ДҮН'!AG42+'[1]2-ХУВИЙН МСҮТ-22 ДҮН'!AG42+'[1]3-ТӨ-ПК-25'!AG42+'[1]4-Хувийн ПК-8'!AG42</f>
        <v>0</v>
      </c>
      <c r="AH42" s="122">
        <f>+'[1]1-ТӨ-МСҮТ-21 ДҮН'!AH42+'[1]2-ХУВИЙН МСҮТ-22 ДҮН'!AH42+'[1]3-ТӨ-ПК-25'!AH42+'[1]4-Хувийн ПК-8'!AH42</f>
        <v>0</v>
      </c>
      <c r="AI42" s="121">
        <f t="shared" si="12"/>
        <v>0</v>
      </c>
      <c r="AJ42" s="122">
        <f>+'[1]1-ТӨ-МСҮТ-21 ДҮН'!AJ42+'[1]2-ХУВИЙН МСҮТ-22 ДҮН'!AJ42+'[1]3-ТӨ-ПК-25'!AJ42+'[1]4-Хувийн ПК-8'!AJ42</f>
        <v>0</v>
      </c>
      <c r="AK42" s="122">
        <f>+'[1]1-ТӨ-МСҮТ-21 ДҮН'!AK42+'[1]2-ХУВИЙН МСҮТ-22 ДҮН'!AK42+'[1]3-ТӨ-ПК-25'!AK42+'[1]4-Хувийн ПК-8'!AK42</f>
        <v>0</v>
      </c>
      <c r="AL42" s="121">
        <f t="shared" si="13"/>
        <v>0</v>
      </c>
      <c r="AM42" s="122">
        <f>+'[1]1-ТӨ-МСҮТ-21 ДҮН'!AM42+'[1]2-ХУВИЙН МСҮТ-22 ДҮН'!AM42+'[1]3-ТӨ-ПК-25'!AM42+'[1]4-Хувийн ПК-8'!AM42</f>
        <v>0</v>
      </c>
      <c r="AN42" s="122">
        <f>+'[1]1-ТӨ-МСҮТ-21 ДҮН'!AN42+'[1]2-ХУВИЙН МСҮТ-22 ДҮН'!AN42+'[1]3-ТӨ-ПК-25'!AN42+'[1]4-Хувийн ПК-8'!AN42</f>
        <v>0</v>
      </c>
      <c r="AO42" s="121">
        <f t="shared" si="14"/>
        <v>0</v>
      </c>
      <c r="AP42" s="122">
        <f>+'[1]1-ТӨ-МСҮТ-21 ДҮН'!AP42+'[1]2-ХУВИЙН МСҮТ-22 ДҮН'!AP42+'[1]3-ТӨ-ПК-25'!AP42+'[1]4-Хувийн ПК-8'!AP42</f>
        <v>0</v>
      </c>
      <c r="AQ42" s="122">
        <f>+'[1]1-ТӨ-МСҮТ-21 ДҮН'!AQ42+'[1]2-ХУВИЙН МСҮТ-22 ДҮН'!AQ42+'[1]3-ТӨ-ПК-25'!AQ42+'[1]4-Хувийн ПК-8'!AQ42</f>
        <v>0</v>
      </c>
      <c r="AR42" s="121">
        <f t="shared" si="15"/>
        <v>0</v>
      </c>
      <c r="AS42" s="121">
        <f t="shared" si="15"/>
        <v>0</v>
      </c>
      <c r="AT42" s="121">
        <f t="shared" si="15"/>
        <v>0</v>
      </c>
      <c r="AU42" s="121">
        <f t="shared" si="16"/>
        <v>0</v>
      </c>
      <c r="AV42" s="122">
        <f>+'[1]1-ТӨ-МСҮТ-21 ДҮН'!AV42+'[1]2-ХУВИЙН МСҮТ-22 ДҮН'!AV42+'[1]3-ТӨ-ПК-25'!AV42+'[1]4-Хувийн ПК-8'!AV42</f>
        <v>0</v>
      </c>
      <c r="AW42" s="122">
        <f>+'[1]1-ТӨ-МСҮТ-21 ДҮН'!AW42+'[1]2-ХУВИЙН МСҮТ-22 ДҮН'!AW42+'[1]3-ТӨ-ПК-25'!AW42+'[1]4-Хувийн ПК-8'!AW42</f>
        <v>0</v>
      </c>
      <c r="AX42" s="121">
        <f t="shared" si="17"/>
        <v>0</v>
      </c>
      <c r="AY42" s="122">
        <f>+'[1]1-ТӨ-МСҮТ-21 ДҮН'!AY42+'[1]2-ХУВИЙН МСҮТ-22 ДҮН'!AY42+'[1]3-ТӨ-ПК-25'!AY42+'[1]4-Хувийн ПК-8'!AY42</f>
        <v>0</v>
      </c>
      <c r="AZ42" s="122">
        <f>+'[1]1-ТӨ-МСҮТ-21 ДҮН'!AZ42+'[1]2-ХУВИЙН МСҮТ-22 ДҮН'!AZ42+'[1]3-ТӨ-ПК-25'!AZ42+'[1]4-Хувийн ПК-8'!AZ42</f>
        <v>0</v>
      </c>
      <c r="BA42" s="121">
        <f t="shared" si="18"/>
        <v>0</v>
      </c>
      <c r="BB42" s="122">
        <f>+'[1]1-ТӨ-МСҮТ-21 ДҮН'!BB42+'[1]2-ХУВИЙН МСҮТ-22 ДҮН'!BB42+'[1]3-ТӨ-ПК-25'!BB42+'[1]4-Хувийн ПК-8'!BB42</f>
        <v>0</v>
      </c>
      <c r="BC42" s="122">
        <f>+'[1]1-ТӨ-МСҮТ-21 ДҮН'!BC42+'[1]2-ХУВИЙН МСҮТ-22 ДҮН'!BC42+'[1]3-ТӨ-ПК-25'!BC42+'[1]4-Хувийн ПК-8'!BC42</f>
        <v>0</v>
      </c>
      <c r="BD42" s="121">
        <f t="shared" si="19"/>
        <v>0</v>
      </c>
      <c r="BE42" s="122">
        <f>+'[1]1-ТӨ-МСҮТ-21 ДҮН'!BE42+'[1]2-ХУВИЙН МСҮТ-22 ДҮН'!BE42+'[1]3-ТӨ-ПК-25'!BE42+'[1]4-Хувийн ПК-8'!BE42</f>
        <v>0</v>
      </c>
      <c r="BF42" s="122">
        <f>+'[1]1-ТӨ-МСҮТ-21 ДҮН'!BF42+'[1]2-ХУВИЙН МСҮТ-22 ДҮН'!BF42+'[1]3-ТӨ-ПК-25'!BF42+'[1]4-Хувийн ПК-8'!BF42</f>
        <v>0</v>
      </c>
      <c r="BG42" s="121">
        <f t="shared" si="20"/>
        <v>0</v>
      </c>
      <c r="BH42" s="122">
        <f>+'[1]1-ТӨ-МСҮТ-21 ДҮН'!BH42+'[1]2-ХУВИЙН МСҮТ-22 ДҮН'!BH42+'[1]3-ТӨ-ПК-25'!BH42+'[1]4-Хувийн ПК-8'!BH42</f>
        <v>0</v>
      </c>
      <c r="BI42" s="122">
        <f>+'[1]1-ТӨ-МСҮТ-21 ДҮН'!BI42+'[1]2-ХУВИЙН МСҮТ-22 ДҮН'!BI42+'[1]3-ТӨ-ПК-25'!BI42+'[1]4-Хувийн ПК-8'!BI42</f>
        <v>0</v>
      </c>
    </row>
    <row r="43" spans="1:61" s="108" customFormat="1" ht="17.25" customHeight="1">
      <c r="A43" s="118" t="s">
        <v>388</v>
      </c>
      <c r="B43" s="115">
        <v>25</v>
      </c>
      <c r="C43" s="119">
        <f t="shared" si="3"/>
        <v>54</v>
      </c>
      <c r="D43" s="119">
        <f t="shared" si="3"/>
        <v>32</v>
      </c>
      <c r="E43" s="119">
        <f t="shared" si="3"/>
        <v>22</v>
      </c>
      <c r="F43" s="121">
        <f t="shared" si="21"/>
        <v>14</v>
      </c>
      <c r="G43" s="122">
        <f>+'[1]1-ТӨ-МСҮТ-21 ДҮН'!G43+'[1]2-ХУВИЙН МСҮТ-22 ДҮН'!G43+'[1]3-ТӨ-ПК-25'!G43+'[1]4-Хувийн ПК-8'!G43</f>
        <v>9</v>
      </c>
      <c r="H43" s="122">
        <f>+'[1]1-ТӨ-МСҮТ-21 ДҮН'!H43+'[1]2-ХУВИЙН МСҮТ-22 ДҮН'!H43+'[1]3-ТӨ-ПК-25'!H43+'[1]4-Хувийн ПК-8'!H43</f>
        <v>5</v>
      </c>
      <c r="I43" s="121">
        <f t="shared" si="4"/>
        <v>6</v>
      </c>
      <c r="J43" s="122">
        <f>+'[1]1-ТӨ-МСҮТ-21 ДҮН'!J43+'[1]2-ХУВИЙН МСҮТ-22 ДҮН'!J43+'[1]3-ТӨ-ПК-25'!J43+'[1]4-Хувийн ПК-8'!J43</f>
        <v>3</v>
      </c>
      <c r="K43" s="122">
        <f>+'[1]1-ТӨ-МСҮТ-21 ДҮН'!K43+'[1]2-ХУВИЙН МСҮТ-22 ДҮН'!K43+'[1]3-ТӨ-ПК-25'!K43+'[1]4-Хувийн ПК-8'!K43</f>
        <v>3</v>
      </c>
      <c r="L43" s="121">
        <f t="shared" si="5"/>
        <v>34</v>
      </c>
      <c r="M43" s="122">
        <f>+'[1]1-ТӨ-МСҮТ-21 ДҮН'!M43+'[1]2-ХУВИЙН МСҮТ-22 ДҮН'!M43+'[1]3-ТӨ-ПК-25'!M43+'[1]4-Хувийн ПК-8'!M43</f>
        <v>20</v>
      </c>
      <c r="N43" s="122">
        <f>+'[1]1-ТӨ-МСҮТ-21 ДҮН'!N43+'[1]2-ХУВИЙН МСҮТ-22 ДҮН'!N43+'[1]3-ТӨ-ПК-25'!N43+'[1]4-Хувийн ПК-8'!N43</f>
        <v>14</v>
      </c>
      <c r="O43" s="122" t="s">
        <v>370</v>
      </c>
      <c r="P43" s="122" t="s">
        <v>370</v>
      </c>
      <c r="Q43" s="122" t="s">
        <v>370</v>
      </c>
      <c r="R43" s="122" t="s">
        <v>370</v>
      </c>
      <c r="S43" s="122" t="s">
        <v>370</v>
      </c>
      <c r="T43" s="122" t="s">
        <v>370</v>
      </c>
      <c r="U43" s="121">
        <f t="shared" si="8"/>
        <v>1</v>
      </c>
      <c r="V43" s="122">
        <f>+'[1]1-ТӨ-МСҮТ-21 ДҮН'!V43+'[1]2-ХУВИЙН МСҮТ-22 ДҮН'!V43+'[1]3-ТӨ-ПК-25'!V43+'[1]4-Хувийн ПК-8'!V43</f>
        <v>0</v>
      </c>
      <c r="W43" s="122">
        <f>+'[1]1-ТӨ-МСҮТ-21 ДҮН'!W43+'[1]2-ХУВИЙН МСҮТ-22 ДҮН'!W43+'[1]3-ТӨ-ПК-25'!W43+'[1]4-Хувийн ПК-8'!W43</f>
        <v>1</v>
      </c>
      <c r="X43" s="121">
        <f t="shared" si="9"/>
        <v>0</v>
      </c>
      <c r="Y43" s="122">
        <f>+'[1]1-ТӨ-МСҮТ-21 ДҮН'!Y43+'[1]2-ХУВИЙН МСҮТ-22 ДҮН'!Y43+'[1]3-ТӨ-ПК-25'!Y43+'[1]4-Хувийн ПК-8'!Y43</f>
        <v>0</v>
      </c>
      <c r="Z43" s="122">
        <f>+'[1]1-ТӨ-МСҮТ-21 ДҮН'!Z43+'[1]2-ХУВИЙН МСҮТ-22 ДҮН'!Z43+'[1]3-ТӨ-ПК-25'!Z43+'[1]4-Хувийн ПК-8'!Z43</f>
        <v>0</v>
      </c>
      <c r="AA43" s="121">
        <f t="shared" si="10"/>
        <v>1</v>
      </c>
      <c r="AB43" s="121">
        <f t="shared" si="10"/>
        <v>0</v>
      </c>
      <c r="AC43" s="121">
        <f t="shared" si="10"/>
        <v>1</v>
      </c>
      <c r="AD43" s="118" t="s">
        <v>388</v>
      </c>
      <c r="AE43" s="115">
        <v>25</v>
      </c>
      <c r="AF43" s="121">
        <f t="shared" si="11"/>
        <v>0</v>
      </c>
      <c r="AG43" s="122">
        <f>+'[1]1-ТӨ-МСҮТ-21 ДҮН'!AG43+'[1]2-ХУВИЙН МСҮТ-22 ДҮН'!AG43+'[1]3-ТӨ-ПК-25'!AG43+'[1]4-Хувийн ПК-8'!AG43</f>
        <v>0</v>
      </c>
      <c r="AH43" s="122">
        <f>+'[1]1-ТӨ-МСҮТ-21 ДҮН'!AH43+'[1]2-ХУВИЙН МСҮТ-22 ДҮН'!AH43+'[1]3-ТӨ-ПК-25'!AH43+'[1]4-Хувийн ПК-8'!AH43</f>
        <v>0</v>
      </c>
      <c r="AI43" s="121">
        <f t="shared" si="12"/>
        <v>0</v>
      </c>
      <c r="AJ43" s="122">
        <f>+'[1]1-ТӨ-МСҮТ-21 ДҮН'!AJ43+'[1]2-ХУВИЙН МСҮТ-22 ДҮН'!AJ43+'[1]3-ТӨ-ПК-25'!AJ43+'[1]4-Хувийн ПК-8'!AJ43</f>
        <v>0</v>
      </c>
      <c r="AK43" s="122">
        <f>+'[1]1-ТӨ-МСҮТ-21 ДҮН'!AK43+'[1]2-ХУВИЙН МСҮТ-22 ДҮН'!AK43+'[1]3-ТӨ-ПК-25'!AK43+'[1]4-Хувийн ПК-8'!AK43</f>
        <v>0</v>
      </c>
      <c r="AL43" s="121">
        <f t="shared" si="13"/>
        <v>1</v>
      </c>
      <c r="AM43" s="122">
        <f>+'[1]1-ТӨ-МСҮТ-21 ДҮН'!AM43+'[1]2-ХУВИЙН МСҮТ-22 ДҮН'!AM43+'[1]3-ТӨ-ПК-25'!AM43+'[1]4-Хувийн ПК-8'!AM43</f>
        <v>0</v>
      </c>
      <c r="AN43" s="122">
        <f>+'[1]1-ТӨ-МСҮТ-21 ДҮН'!AN43+'[1]2-ХУВИЙН МСҮТ-22 ДҮН'!AN43+'[1]3-ТӨ-ПК-25'!AN43+'[1]4-Хувийн ПК-8'!AN43</f>
        <v>1</v>
      </c>
      <c r="AO43" s="121">
        <f t="shared" si="14"/>
        <v>0</v>
      </c>
      <c r="AP43" s="122">
        <f>+'[1]1-ТӨ-МСҮТ-21 ДҮН'!AP43+'[1]2-ХУВИЙН МСҮТ-22 ДҮН'!AP43+'[1]3-ТӨ-ПК-25'!AP43+'[1]4-Хувийн ПК-8'!AP43</f>
        <v>0</v>
      </c>
      <c r="AQ43" s="122">
        <f>+'[1]1-ТӨ-МСҮТ-21 ДҮН'!AQ43+'[1]2-ХУВИЙН МСҮТ-22 ДҮН'!AQ43+'[1]3-ТӨ-ПК-25'!AQ43+'[1]4-Хувийн ПК-8'!AQ43</f>
        <v>0</v>
      </c>
      <c r="AR43" s="121">
        <f t="shared" si="15"/>
        <v>0</v>
      </c>
      <c r="AS43" s="121">
        <f t="shared" si="15"/>
        <v>0</v>
      </c>
      <c r="AT43" s="121">
        <f t="shared" si="15"/>
        <v>0</v>
      </c>
      <c r="AU43" s="121">
        <f t="shared" si="16"/>
        <v>0</v>
      </c>
      <c r="AV43" s="122">
        <f>+'[1]1-ТӨ-МСҮТ-21 ДҮН'!AV43+'[1]2-ХУВИЙН МСҮТ-22 ДҮН'!AV43+'[1]3-ТӨ-ПК-25'!AV43+'[1]4-Хувийн ПК-8'!AV43</f>
        <v>0</v>
      </c>
      <c r="AW43" s="122">
        <f>+'[1]1-ТӨ-МСҮТ-21 ДҮН'!AW43+'[1]2-ХУВИЙН МСҮТ-22 ДҮН'!AW43+'[1]3-ТӨ-ПК-25'!AW43+'[1]4-Хувийн ПК-8'!AW43</f>
        <v>0</v>
      </c>
      <c r="AX43" s="121">
        <f t="shared" si="17"/>
        <v>0</v>
      </c>
      <c r="AY43" s="122">
        <f>+'[1]1-ТӨ-МСҮТ-21 ДҮН'!AY43+'[1]2-ХУВИЙН МСҮТ-22 ДҮН'!AY43+'[1]3-ТӨ-ПК-25'!AY43+'[1]4-Хувийн ПК-8'!AY43</f>
        <v>0</v>
      </c>
      <c r="AZ43" s="122">
        <f>+'[1]1-ТӨ-МСҮТ-21 ДҮН'!AZ43+'[1]2-ХУВИЙН МСҮТ-22 ДҮН'!AZ43+'[1]3-ТӨ-ПК-25'!AZ43+'[1]4-Хувийн ПК-8'!AZ43</f>
        <v>0</v>
      </c>
      <c r="BA43" s="121">
        <f t="shared" si="18"/>
        <v>0</v>
      </c>
      <c r="BB43" s="122">
        <f>+'[1]1-ТӨ-МСҮТ-21 ДҮН'!BB43+'[1]2-ХУВИЙН МСҮТ-22 ДҮН'!BB43+'[1]3-ТӨ-ПК-25'!BB43+'[1]4-Хувийн ПК-8'!BB43</f>
        <v>0</v>
      </c>
      <c r="BC43" s="122">
        <f>+'[1]1-ТӨ-МСҮТ-21 ДҮН'!BC43+'[1]2-ХУВИЙН МСҮТ-22 ДҮН'!BC43+'[1]3-ТӨ-ПК-25'!BC43+'[1]4-Хувийн ПК-8'!BC43</f>
        <v>0</v>
      </c>
      <c r="BD43" s="121">
        <f t="shared" si="19"/>
        <v>0</v>
      </c>
      <c r="BE43" s="122">
        <f>+'[1]1-ТӨ-МСҮТ-21 ДҮН'!BE43+'[1]2-ХУВИЙН МСҮТ-22 ДҮН'!BE43+'[1]3-ТӨ-ПК-25'!BE43+'[1]4-Хувийн ПК-8'!BE43</f>
        <v>0</v>
      </c>
      <c r="BF43" s="122">
        <f>+'[1]1-ТӨ-МСҮТ-21 ДҮН'!BF43+'[1]2-ХУВИЙН МСҮТ-22 ДҮН'!BF43+'[1]3-ТӨ-ПК-25'!BF43+'[1]4-Хувийн ПК-8'!BF43</f>
        <v>0</v>
      </c>
      <c r="BG43" s="121">
        <f t="shared" si="20"/>
        <v>0</v>
      </c>
      <c r="BH43" s="122">
        <f>+'[1]1-ТӨ-МСҮТ-21 ДҮН'!BH43+'[1]2-ХУВИЙН МСҮТ-22 ДҮН'!BH43+'[1]3-ТӨ-ПК-25'!BH43+'[1]4-Хувийн ПК-8'!BH43</f>
        <v>0</v>
      </c>
      <c r="BI43" s="122">
        <f>+'[1]1-ТӨ-МСҮТ-21 ДҮН'!BI43+'[1]2-ХУВИЙН МСҮТ-22 ДҮН'!BI43+'[1]3-ТӨ-ПК-25'!BI43+'[1]4-Хувийн ПК-8'!BI43</f>
        <v>0</v>
      </c>
    </row>
    <row r="44" spans="1:61" s="108" customFormat="1" ht="17.25" customHeight="1">
      <c r="A44" s="118" t="s">
        <v>389</v>
      </c>
      <c r="B44" s="115">
        <v>26</v>
      </c>
      <c r="C44" s="119">
        <f t="shared" si="3"/>
        <v>47</v>
      </c>
      <c r="D44" s="119">
        <f t="shared" si="3"/>
        <v>16</v>
      </c>
      <c r="E44" s="119">
        <f t="shared" si="3"/>
        <v>31</v>
      </c>
      <c r="F44" s="121">
        <f t="shared" si="21"/>
        <v>15</v>
      </c>
      <c r="G44" s="122">
        <f>+'[1]1-ТӨ-МСҮТ-21 ДҮН'!G44+'[1]2-ХУВИЙН МСҮТ-22 ДҮН'!G44+'[1]3-ТӨ-ПК-25'!G44+'[1]4-Хувийн ПК-8'!G44</f>
        <v>4</v>
      </c>
      <c r="H44" s="122">
        <f>+'[1]1-ТӨ-МСҮТ-21 ДҮН'!H44+'[1]2-ХУВИЙН МСҮТ-22 ДҮН'!H44+'[1]3-ТӨ-ПК-25'!H44+'[1]4-Хувийн ПК-8'!H44</f>
        <v>11</v>
      </c>
      <c r="I44" s="121">
        <f t="shared" si="4"/>
        <v>3</v>
      </c>
      <c r="J44" s="122">
        <f>+'[1]1-ТӨ-МСҮТ-21 ДҮН'!J44+'[1]2-ХУВИЙН МСҮТ-22 ДҮН'!J44+'[1]3-ТӨ-ПК-25'!J44+'[1]4-Хувийн ПК-8'!J44</f>
        <v>2</v>
      </c>
      <c r="K44" s="122">
        <f>+'[1]1-ТӨ-МСҮТ-21 ДҮН'!K44+'[1]2-ХУВИЙН МСҮТ-22 ДҮН'!K44+'[1]3-ТӨ-ПК-25'!K44+'[1]4-Хувийн ПК-8'!K44</f>
        <v>1</v>
      </c>
      <c r="L44" s="121">
        <f t="shared" si="5"/>
        <v>29</v>
      </c>
      <c r="M44" s="122">
        <f>+'[1]1-ТӨ-МСҮТ-21 ДҮН'!M44+'[1]2-ХУВИЙН МСҮТ-22 ДҮН'!M44+'[1]3-ТӨ-ПК-25'!M44+'[1]4-Хувийн ПК-8'!M44</f>
        <v>10</v>
      </c>
      <c r="N44" s="122">
        <f>+'[1]1-ТӨ-МСҮТ-21 ДҮН'!N44+'[1]2-ХУВИЙН МСҮТ-22 ДҮН'!N44+'[1]3-ТӨ-ПК-25'!N44+'[1]4-Хувийн ПК-8'!N44</f>
        <v>19</v>
      </c>
      <c r="O44" s="122" t="s">
        <v>370</v>
      </c>
      <c r="P44" s="122" t="s">
        <v>370</v>
      </c>
      <c r="Q44" s="122" t="s">
        <v>370</v>
      </c>
      <c r="R44" s="122" t="s">
        <v>370</v>
      </c>
      <c r="S44" s="122" t="s">
        <v>370</v>
      </c>
      <c r="T44" s="122" t="s">
        <v>370</v>
      </c>
      <c r="U44" s="121">
        <f t="shared" si="8"/>
        <v>3</v>
      </c>
      <c r="V44" s="122">
        <f>+'[1]1-ТӨ-МСҮТ-21 ДҮН'!V44+'[1]2-ХУВИЙН МСҮТ-22 ДҮН'!V44+'[1]3-ТӨ-ПК-25'!V44+'[1]4-Хувийн ПК-8'!V44</f>
        <v>3</v>
      </c>
      <c r="W44" s="122">
        <f>+'[1]1-ТӨ-МСҮТ-21 ДҮН'!W44+'[1]2-ХУВИЙН МСҮТ-22 ДҮН'!W44+'[1]3-ТӨ-ПК-25'!W44+'[1]4-Хувийн ПК-8'!W44</f>
        <v>0</v>
      </c>
      <c r="X44" s="121">
        <f t="shared" si="9"/>
        <v>0</v>
      </c>
      <c r="Y44" s="122">
        <f>+'[1]1-ТӨ-МСҮТ-21 ДҮН'!Y44+'[1]2-ХУВИЙН МСҮТ-22 ДҮН'!Y44+'[1]3-ТӨ-ПК-25'!Y44+'[1]4-Хувийн ПК-8'!Y44</f>
        <v>0</v>
      </c>
      <c r="Z44" s="122">
        <f>+'[1]1-ТӨ-МСҮТ-21 ДҮН'!Z44+'[1]2-ХУВИЙН МСҮТ-22 ДҮН'!Z44+'[1]3-ТӨ-ПК-25'!Z44+'[1]4-Хувийн ПК-8'!Z44</f>
        <v>0</v>
      </c>
      <c r="AA44" s="121">
        <f t="shared" si="10"/>
        <v>1</v>
      </c>
      <c r="AB44" s="121">
        <f t="shared" si="10"/>
        <v>1</v>
      </c>
      <c r="AC44" s="121">
        <f t="shared" si="10"/>
        <v>0</v>
      </c>
      <c r="AD44" s="118" t="s">
        <v>389</v>
      </c>
      <c r="AE44" s="115">
        <v>26</v>
      </c>
      <c r="AF44" s="121">
        <f t="shared" si="11"/>
        <v>0</v>
      </c>
      <c r="AG44" s="122">
        <f>+'[1]1-ТӨ-МСҮТ-21 ДҮН'!AG44+'[1]2-ХУВИЙН МСҮТ-22 ДҮН'!AG44+'[1]3-ТӨ-ПК-25'!AG44+'[1]4-Хувийн ПК-8'!AG44</f>
        <v>0</v>
      </c>
      <c r="AH44" s="122">
        <f>+'[1]1-ТӨ-МСҮТ-21 ДҮН'!AH44+'[1]2-ХУВИЙН МСҮТ-22 ДҮН'!AH44+'[1]3-ТӨ-ПК-25'!AH44+'[1]4-Хувийн ПК-8'!AH44</f>
        <v>0</v>
      </c>
      <c r="AI44" s="121">
        <f t="shared" si="12"/>
        <v>0</v>
      </c>
      <c r="AJ44" s="122">
        <f>+'[1]1-ТӨ-МСҮТ-21 ДҮН'!AJ44+'[1]2-ХУВИЙН МСҮТ-22 ДҮН'!AJ44+'[1]3-ТӨ-ПК-25'!AJ44+'[1]4-Хувийн ПК-8'!AJ44</f>
        <v>0</v>
      </c>
      <c r="AK44" s="122">
        <f>+'[1]1-ТӨ-МСҮТ-21 ДҮН'!AK44+'[1]2-ХУВИЙН МСҮТ-22 ДҮН'!AK44+'[1]3-ТӨ-ПК-25'!AK44+'[1]4-Хувийн ПК-8'!AK44</f>
        <v>0</v>
      </c>
      <c r="AL44" s="121">
        <f t="shared" si="13"/>
        <v>0</v>
      </c>
      <c r="AM44" s="122">
        <f>+'[1]1-ТӨ-МСҮТ-21 ДҮН'!AM44+'[1]2-ХУВИЙН МСҮТ-22 ДҮН'!AM44+'[1]3-ТӨ-ПК-25'!AM44+'[1]4-Хувийн ПК-8'!AM44</f>
        <v>0</v>
      </c>
      <c r="AN44" s="122">
        <f>+'[1]1-ТӨ-МСҮТ-21 ДҮН'!AN44+'[1]2-ХУВИЙН МСҮТ-22 ДҮН'!AN44+'[1]3-ТӨ-ПК-25'!AN44+'[1]4-Хувийн ПК-8'!AN44</f>
        <v>0</v>
      </c>
      <c r="AO44" s="121">
        <f t="shared" si="14"/>
        <v>0</v>
      </c>
      <c r="AP44" s="122">
        <f>+'[1]1-ТӨ-МСҮТ-21 ДҮН'!AP44+'[1]2-ХУВИЙН МСҮТ-22 ДҮН'!AP44+'[1]3-ТӨ-ПК-25'!AP44+'[1]4-Хувийн ПК-8'!AP44</f>
        <v>0</v>
      </c>
      <c r="AQ44" s="122">
        <f>+'[1]1-ТӨ-МСҮТ-21 ДҮН'!AQ44+'[1]2-ХУВИЙН МСҮТ-22 ДҮН'!AQ44+'[1]3-ТӨ-ПК-25'!AQ44+'[1]4-Хувийн ПК-8'!AQ44</f>
        <v>0</v>
      </c>
      <c r="AR44" s="121">
        <f t="shared" si="15"/>
        <v>1</v>
      </c>
      <c r="AS44" s="121">
        <f t="shared" si="15"/>
        <v>1</v>
      </c>
      <c r="AT44" s="121">
        <f t="shared" si="15"/>
        <v>0</v>
      </c>
      <c r="AU44" s="121">
        <f t="shared" si="16"/>
        <v>0</v>
      </c>
      <c r="AV44" s="122">
        <f>+'[1]1-ТӨ-МСҮТ-21 ДҮН'!AV44+'[1]2-ХУВИЙН МСҮТ-22 ДҮН'!AV44+'[1]3-ТӨ-ПК-25'!AV44+'[1]4-Хувийн ПК-8'!AV44</f>
        <v>0</v>
      </c>
      <c r="AW44" s="122">
        <f>+'[1]1-ТӨ-МСҮТ-21 ДҮН'!AW44+'[1]2-ХУВИЙН МСҮТ-22 ДҮН'!AW44+'[1]3-ТӨ-ПК-25'!AW44+'[1]4-Хувийн ПК-8'!AW44</f>
        <v>0</v>
      </c>
      <c r="AX44" s="121">
        <f t="shared" si="17"/>
        <v>1</v>
      </c>
      <c r="AY44" s="122">
        <f>+'[1]1-ТӨ-МСҮТ-21 ДҮН'!AY44+'[1]2-ХУВИЙН МСҮТ-22 ДҮН'!AY44+'[1]3-ТӨ-ПК-25'!AY44+'[1]4-Хувийн ПК-8'!AY44</f>
        <v>1</v>
      </c>
      <c r="AZ44" s="122">
        <f>+'[1]1-ТӨ-МСҮТ-21 ДҮН'!AZ44+'[1]2-ХУВИЙН МСҮТ-22 ДҮН'!AZ44+'[1]3-ТӨ-ПК-25'!AZ44+'[1]4-Хувийн ПК-8'!AZ44</f>
        <v>0</v>
      </c>
      <c r="BA44" s="121">
        <f t="shared" si="18"/>
        <v>0</v>
      </c>
      <c r="BB44" s="122">
        <f>+'[1]1-ТӨ-МСҮТ-21 ДҮН'!BB44+'[1]2-ХУВИЙН МСҮТ-22 ДҮН'!BB44+'[1]3-ТӨ-ПК-25'!BB44+'[1]4-Хувийн ПК-8'!BB44</f>
        <v>0</v>
      </c>
      <c r="BC44" s="122">
        <f>+'[1]1-ТӨ-МСҮТ-21 ДҮН'!BC44+'[1]2-ХУВИЙН МСҮТ-22 ДҮН'!BC44+'[1]3-ТӨ-ПК-25'!BC44+'[1]4-Хувийн ПК-8'!BC44</f>
        <v>0</v>
      </c>
      <c r="BD44" s="121">
        <f t="shared" si="19"/>
        <v>0</v>
      </c>
      <c r="BE44" s="122">
        <f>+'[1]1-ТӨ-МСҮТ-21 ДҮН'!BE44+'[1]2-ХУВИЙН МСҮТ-22 ДҮН'!BE44+'[1]3-ТӨ-ПК-25'!BE44+'[1]4-Хувийн ПК-8'!BE44</f>
        <v>0</v>
      </c>
      <c r="BF44" s="122">
        <f>+'[1]1-ТӨ-МСҮТ-21 ДҮН'!BF44+'[1]2-ХУВИЙН МСҮТ-22 ДҮН'!BF44+'[1]3-ТӨ-ПК-25'!BF44+'[1]4-Хувийн ПК-8'!BF44</f>
        <v>0</v>
      </c>
      <c r="BG44" s="121">
        <f t="shared" si="20"/>
        <v>0</v>
      </c>
      <c r="BH44" s="122">
        <f>+'[1]1-ТӨ-МСҮТ-21 ДҮН'!BH44+'[1]2-ХУВИЙН МСҮТ-22 ДҮН'!BH44+'[1]3-ТӨ-ПК-25'!BH44+'[1]4-Хувийн ПК-8'!BH44</f>
        <v>0</v>
      </c>
      <c r="BI44" s="122">
        <f>+'[1]1-ТӨ-МСҮТ-21 ДҮН'!BI44+'[1]2-ХУВИЙН МСҮТ-22 ДҮН'!BI44+'[1]3-ТӨ-ПК-25'!BI44+'[1]4-Хувийн ПК-8'!BI44</f>
        <v>0</v>
      </c>
    </row>
    <row r="45" spans="1:61" s="108" customFormat="1" ht="17.25" customHeight="1">
      <c r="A45" s="118" t="s">
        <v>390</v>
      </c>
      <c r="B45" s="115">
        <v>27</v>
      </c>
      <c r="C45" s="119">
        <f t="shared" si="3"/>
        <v>32</v>
      </c>
      <c r="D45" s="119">
        <f t="shared" si="3"/>
        <v>15</v>
      </c>
      <c r="E45" s="119">
        <f t="shared" si="3"/>
        <v>17</v>
      </c>
      <c r="F45" s="121">
        <f t="shared" si="21"/>
        <v>16</v>
      </c>
      <c r="G45" s="122">
        <f>+'[1]1-ТӨ-МСҮТ-21 ДҮН'!G45+'[1]2-ХУВИЙН МСҮТ-22 ДҮН'!G45+'[1]3-ТӨ-ПК-25'!G45+'[1]4-Хувийн ПК-8'!G45</f>
        <v>8</v>
      </c>
      <c r="H45" s="122">
        <f>+'[1]1-ТӨ-МСҮТ-21 ДҮН'!H45+'[1]2-ХУВИЙН МСҮТ-22 ДҮН'!H45+'[1]3-ТӨ-ПК-25'!H45+'[1]4-Хувийн ПК-8'!H45</f>
        <v>8</v>
      </c>
      <c r="I45" s="121">
        <f t="shared" si="4"/>
        <v>1</v>
      </c>
      <c r="J45" s="122">
        <f>+'[1]1-ТӨ-МСҮТ-21 ДҮН'!J45+'[1]2-ХУВИЙН МСҮТ-22 ДҮН'!J45+'[1]3-ТӨ-ПК-25'!J45+'[1]4-Хувийн ПК-8'!J45</f>
        <v>1</v>
      </c>
      <c r="K45" s="122">
        <f>+'[1]1-ТӨ-МСҮТ-21 ДҮН'!K45+'[1]2-ХУВИЙН МСҮТ-22 ДҮН'!K45+'[1]3-ТӨ-ПК-25'!K45+'[1]4-Хувийн ПК-8'!K45</f>
        <v>0</v>
      </c>
      <c r="L45" s="121">
        <f t="shared" si="5"/>
        <v>15</v>
      </c>
      <c r="M45" s="122">
        <f>+'[1]1-ТӨ-МСҮТ-21 ДҮН'!M45+'[1]2-ХУВИЙН МСҮТ-22 ДҮН'!M45+'[1]3-ТӨ-ПК-25'!M45+'[1]4-Хувийн ПК-8'!M45</f>
        <v>6</v>
      </c>
      <c r="N45" s="122">
        <f>+'[1]1-ТӨ-МСҮТ-21 ДҮН'!N45+'[1]2-ХУВИЙН МСҮТ-22 ДҮН'!N45+'[1]3-ТӨ-ПК-25'!N45+'[1]4-Хувийн ПК-8'!N45</f>
        <v>9</v>
      </c>
      <c r="O45" s="122" t="s">
        <v>370</v>
      </c>
      <c r="P45" s="122" t="s">
        <v>370</v>
      </c>
      <c r="Q45" s="122" t="s">
        <v>370</v>
      </c>
      <c r="R45" s="122" t="s">
        <v>370</v>
      </c>
      <c r="S45" s="122" t="s">
        <v>370</v>
      </c>
      <c r="T45" s="122" t="s">
        <v>370</v>
      </c>
      <c r="U45" s="121">
        <f t="shared" si="8"/>
        <v>0</v>
      </c>
      <c r="V45" s="122">
        <f>+'[1]1-ТӨ-МСҮТ-21 ДҮН'!V45+'[1]2-ХУВИЙН МСҮТ-22 ДҮН'!V45+'[1]3-ТӨ-ПК-25'!V45+'[1]4-Хувийн ПК-8'!V45</f>
        <v>0</v>
      </c>
      <c r="W45" s="122">
        <f>+'[1]1-ТӨ-МСҮТ-21 ДҮН'!W45+'[1]2-ХУВИЙН МСҮТ-22 ДҮН'!W45+'[1]3-ТӨ-ПК-25'!W45+'[1]4-Хувийн ПК-8'!W45</f>
        <v>0</v>
      </c>
      <c r="X45" s="121">
        <f t="shared" si="9"/>
        <v>0</v>
      </c>
      <c r="Y45" s="122">
        <f>+'[1]1-ТӨ-МСҮТ-21 ДҮН'!Y45+'[1]2-ХУВИЙН МСҮТ-22 ДҮН'!Y45+'[1]3-ТӨ-ПК-25'!Y45+'[1]4-Хувийн ПК-8'!Y45</f>
        <v>0</v>
      </c>
      <c r="Z45" s="122">
        <f>+'[1]1-ТӨ-МСҮТ-21 ДҮН'!Z45+'[1]2-ХУВИЙН МСҮТ-22 ДҮН'!Z45+'[1]3-ТӨ-ПК-25'!Z45+'[1]4-Хувийн ПК-8'!Z45</f>
        <v>0</v>
      </c>
      <c r="AA45" s="121">
        <f t="shared" si="10"/>
        <v>0</v>
      </c>
      <c r="AB45" s="121">
        <f t="shared" si="10"/>
        <v>0</v>
      </c>
      <c r="AC45" s="121">
        <f t="shared" si="10"/>
        <v>0</v>
      </c>
      <c r="AD45" s="118" t="s">
        <v>390</v>
      </c>
      <c r="AE45" s="115">
        <v>27</v>
      </c>
      <c r="AF45" s="121">
        <f t="shared" si="11"/>
        <v>0</v>
      </c>
      <c r="AG45" s="122">
        <f>+'[1]1-ТӨ-МСҮТ-21 ДҮН'!AG45+'[1]2-ХУВИЙН МСҮТ-22 ДҮН'!AG45+'[1]3-ТӨ-ПК-25'!AG45+'[1]4-Хувийн ПК-8'!AG45</f>
        <v>0</v>
      </c>
      <c r="AH45" s="122">
        <f>+'[1]1-ТӨ-МСҮТ-21 ДҮН'!AH45+'[1]2-ХУВИЙН МСҮТ-22 ДҮН'!AH45+'[1]3-ТӨ-ПК-25'!AH45+'[1]4-Хувийн ПК-8'!AH45</f>
        <v>0</v>
      </c>
      <c r="AI45" s="121">
        <f t="shared" si="12"/>
        <v>0</v>
      </c>
      <c r="AJ45" s="122">
        <f>+'[1]1-ТӨ-МСҮТ-21 ДҮН'!AJ45+'[1]2-ХУВИЙН МСҮТ-22 ДҮН'!AJ45+'[1]3-ТӨ-ПК-25'!AJ45+'[1]4-Хувийн ПК-8'!AJ45</f>
        <v>0</v>
      </c>
      <c r="AK45" s="122">
        <f>+'[1]1-ТӨ-МСҮТ-21 ДҮН'!AK45+'[1]2-ХУВИЙН МСҮТ-22 ДҮН'!AK45+'[1]3-ТӨ-ПК-25'!AK45+'[1]4-Хувийн ПК-8'!AK45</f>
        <v>0</v>
      </c>
      <c r="AL45" s="121">
        <f t="shared" si="13"/>
        <v>0</v>
      </c>
      <c r="AM45" s="122">
        <f>+'[1]1-ТӨ-МСҮТ-21 ДҮН'!AM45+'[1]2-ХУВИЙН МСҮТ-22 ДҮН'!AM45+'[1]3-ТӨ-ПК-25'!AM45+'[1]4-Хувийн ПК-8'!AM45</f>
        <v>0</v>
      </c>
      <c r="AN45" s="122">
        <f>+'[1]1-ТӨ-МСҮТ-21 ДҮН'!AN45+'[1]2-ХУВИЙН МСҮТ-22 ДҮН'!AN45+'[1]3-ТӨ-ПК-25'!AN45+'[1]4-Хувийн ПК-8'!AN45</f>
        <v>0</v>
      </c>
      <c r="AO45" s="121">
        <f t="shared" si="14"/>
        <v>0</v>
      </c>
      <c r="AP45" s="122">
        <f>+'[1]1-ТӨ-МСҮТ-21 ДҮН'!AP45+'[1]2-ХУВИЙН МСҮТ-22 ДҮН'!AP45+'[1]3-ТӨ-ПК-25'!AP45+'[1]4-Хувийн ПК-8'!AP45</f>
        <v>0</v>
      </c>
      <c r="AQ45" s="122">
        <f>+'[1]1-ТӨ-МСҮТ-21 ДҮН'!AQ45+'[1]2-ХУВИЙН МСҮТ-22 ДҮН'!AQ45+'[1]3-ТӨ-ПК-25'!AQ45+'[1]4-Хувийн ПК-8'!AQ45</f>
        <v>0</v>
      </c>
      <c r="AR45" s="121">
        <f t="shared" si="15"/>
        <v>0</v>
      </c>
      <c r="AS45" s="121">
        <f t="shared" si="15"/>
        <v>0</v>
      </c>
      <c r="AT45" s="121">
        <f t="shared" si="15"/>
        <v>0</v>
      </c>
      <c r="AU45" s="121">
        <f t="shared" si="16"/>
        <v>0</v>
      </c>
      <c r="AV45" s="122">
        <f>+'[1]1-ТӨ-МСҮТ-21 ДҮН'!AV45+'[1]2-ХУВИЙН МСҮТ-22 ДҮН'!AV45+'[1]3-ТӨ-ПК-25'!AV45+'[1]4-Хувийн ПК-8'!AV45</f>
        <v>0</v>
      </c>
      <c r="AW45" s="122">
        <f>+'[1]1-ТӨ-МСҮТ-21 ДҮН'!AW45+'[1]2-ХУВИЙН МСҮТ-22 ДҮН'!AW45+'[1]3-ТӨ-ПК-25'!AW45+'[1]4-Хувийн ПК-8'!AW45</f>
        <v>0</v>
      </c>
      <c r="AX45" s="121">
        <f t="shared" si="17"/>
        <v>0</v>
      </c>
      <c r="AY45" s="122">
        <f>+'[1]1-ТӨ-МСҮТ-21 ДҮН'!AY45+'[1]2-ХУВИЙН МСҮТ-22 ДҮН'!AY45+'[1]3-ТӨ-ПК-25'!AY45+'[1]4-Хувийн ПК-8'!AY45</f>
        <v>0</v>
      </c>
      <c r="AZ45" s="122">
        <f>+'[1]1-ТӨ-МСҮТ-21 ДҮН'!AZ45+'[1]2-ХУВИЙН МСҮТ-22 ДҮН'!AZ45+'[1]3-ТӨ-ПК-25'!AZ45+'[1]4-Хувийн ПК-8'!AZ45</f>
        <v>0</v>
      </c>
      <c r="BA45" s="121">
        <f t="shared" si="18"/>
        <v>0</v>
      </c>
      <c r="BB45" s="122">
        <f>+'[1]1-ТӨ-МСҮТ-21 ДҮН'!BB45+'[1]2-ХУВИЙН МСҮТ-22 ДҮН'!BB45+'[1]3-ТӨ-ПК-25'!BB45+'[1]4-Хувийн ПК-8'!BB45</f>
        <v>0</v>
      </c>
      <c r="BC45" s="122">
        <f>+'[1]1-ТӨ-МСҮТ-21 ДҮН'!BC45+'[1]2-ХУВИЙН МСҮТ-22 ДҮН'!BC45+'[1]3-ТӨ-ПК-25'!BC45+'[1]4-Хувийн ПК-8'!BC45</f>
        <v>0</v>
      </c>
      <c r="BD45" s="121">
        <f t="shared" si="19"/>
        <v>0</v>
      </c>
      <c r="BE45" s="122">
        <f>+'[1]1-ТӨ-МСҮТ-21 ДҮН'!BE45+'[1]2-ХУВИЙН МСҮТ-22 ДҮН'!BE45+'[1]3-ТӨ-ПК-25'!BE45+'[1]4-Хувийн ПК-8'!BE45</f>
        <v>0</v>
      </c>
      <c r="BF45" s="122">
        <f>+'[1]1-ТӨ-МСҮТ-21 ДҮН'!BF45+'[1]2-ХУВИЙН МСҮТ-22 ДҮН'!BF45+'[1]3-ТӨ-ПК-25'!BF45+'[1]4-Хувийн ПК-8'!BF45</f>
        <v>0</v>
      </c>
      <c r="BG45" s="121">
        <f t="shared" si="20"/>
        <v>0</v>
      </c>
      <c r="BH45" s="122">
        <f>+'[1]1-ТӨ-МСҮТ-21 ДҮН'!BH45+'[1]2-ХУВИЙН МСҮТ-22 ДҮН'!BH45+'[1]3-ТӨ-ПК-25'!BH45+'[1]4-Хувийн ПК-8'!BH45</f>
        <v>0</v>
      </c>
      <c r="BI45" s="122">
        <f>+'[1]1-ТӨ-МСҮТ-21 ДҮН'!BI45+'[1]2-ХУВИЙН МСҮТ-22 ДҮН'!BI45+'[1]3-ТӨ-ПК-25'!BI45+'[1]4-Хувийн ПК-8'!BI45</f>
        <v>0</v>
      </c>
    </row>
    <row r="46" spans="1:61" s="108" customFormat="1" ht="17.25" customHeight="1">
      <c r="A46" s="118" t="s">
        <v>391</v>
      </c>
      <c r="B46" s="115">
        <v>28</v>
      </c>
      <c r="C46" s="119">
        <f t="shared" si="3"/>
        <v>34</v>
      </c>
      <c r="D46" s="119">
        <f t="shared" si="3"/>
        <v>13</v>
      </c>
      <c r="E46" s="119">
        <f t="shared" si="3"/>
        <v>21</v>
      </c>
      <c r="F46" s="121">
        <f t="shared" si="21"/>
        <v>9</v>
      </c>
      <c r="G46" s="122">
        <f>+'[1]1-ТӨ-МСҮТ-21 ДҮН'!G46+'[1]2-ХУВИЙН МСҮТ-22 ДҮН'!G46+'[1]3-ТӨ-ПК-25'!G46+'[1]4-Хувийн ПК-8'!G46</f>
        <v>3</v>
      </c>
      <c r="H46" s="122">
        <f>+'[1]1-ТӨ-МСҮТ-21 ДҮН'!H46+'[1]2-ХУВИЙН МСҮТ-22 ДҮН'!H46+'[1]3-ТӨ-ПК-25'!H46+'[1]4-Хувийн ПК-8'!H46</f>
        <v>6</v>
      </c>
      <c r="I46" s="121">
        <f t="shared" si="4"/>
        <v>3</v>
      </c>
      <c r="J46" s="122">
        <f>+'[1]1-ТӨ-МСҮТ-21 ДҮН'!J46+'[1]2-ХУВИЙН МСҮТ-22 ДҮН'!J46+'[1]3-ТӨ-ПК-25'!J46+'[1]4-Хувийн ПК-8'!J46</f>
        <v>0</v>
      </c>
      <c r="K46" s="122">
        <f>+'[1]1-ТӨ-МСҮТ-21 ДҮН'!K46+'[1]2-ХУВИЙН МСҮТ-22 ДҮН'!K46+'[1]3-ТӨ-ПК-25'!K46+'[1]4-Хувийн ПК-8'!K46</f>
        <v>3</v>
      </c>
      <c r="L46" s="121">
        <f t="shared" si="5"/>
        <v>22</v>
      </c>
      <c r="M46" s="122">
        <f>+'[1]1-ТӨ-МСҮТ-21 ДҮН'!M46+'[1]2-ХУВИЙН МСҮТ-22 ДҮН'!M46+'[1]3-ТӨ-ПК-25'!M46+'[1]4-Хувийн ПК-8'!M46</f>
        <v>10</v>
      </c>
      <c r="N46" s="122">
        <f>+'[1]1-ТӨ-МСҮТ-21 ДҮН'!N46+'[1]2-ХУВИЙН МСҮТ-22 ДҮН'!N46+'[1]3-ТӨ-ПК-25'!N46+'[1]4-Хувийн ПК-8'!N46</f>
        <v>12</v>
      </c>
      <c r="O46" s="122" t="s">
        <v>370</v>
      </c>
      <c r="P46" s="122" t="s">
        <v>370</v>
      </c>
      <c r="Q46" s="122" t="s">
        <v>370</v>
      </c>
      <c r="R46" s="122" t="s">
        <v>370</v>
      </c>
      <c r="S46" s="122" t="s">
        <v>370</v>
      </c>
      <c r="T46" s="122" t="s">
        <v>370</v>
      </c>
      <c r="U46" s="121">
        <f t="shared" si="8"/>
        <v>0</v>
      </c>
      <c r="V46" s="122">
        <f>+'[1]1-ТӨ-МСҮТ-21 ДҮН'!V46+'[1]2-ХУВИЙН МСҮТ-22 ДҮН'!V46+'[1]3-ТӨ-ПК-25'!V46+'[1]4-Хувийн ПК-8'!V46</f>
        <v>0</v>
      </c>
      <c r="W46" s="122">
        <f>+'[1]1-ТӨ-МСҮТ-21 ДҮН'!W46+'[1]2-ХУВИЙН МСҮТ-22 ДҮН'!W46+'[1]3-ТӨ-ПК-25'!W46+'[1]4-Хувийн ПК-8'!W46</f>
        <v>0</v>
      </c>
      <c r="X46" s="121">
        <f t="shared" si="9"/>
        <v>0</v>
      </c>
      <c r="Y46" s="122">
        <f>+'[1]1-ТӨ-МСҮТ-21 ДҮН'!Y46+'[1]2-ХУВИЙН МСҮТ-22 ДҮН'!Y46+'[1]3-ТӨ-ПК-25'!Y46+'[1]4-Хувийн ПК-8'!Y46</f>
        <v>0</v>
      </c>
      <c r="Z46" s="122">
        <f>+'[1]1-ТӨ-МСҮТ-21 ДҮН'!Z46+'[1]2-ХУВИЙН МСҮТ-22 ДҮН'!Z46+'[1]3-ТӨ-ПК-25'!Z46+'[1]4-Хувийн ПК-8'!Z46</f>
        <v>0</v>
      </c>
      <c r="AA46" s="121">
        <f t="shared" si="10"/>
        <v>0</v>
      </c>
      <c r="AB46" s="121">
        <f t="shared" si="10"/>
        <v>0</v>
      </c>
      <c r="AC46" s="121">
        <f t="shared" si="10"/>
        <v>0</v>
      </c>
      <c r="AD46" s="118" t="s">
        <v>391</v>
      </c>
      <c r="AE46" s="115">
        <v>28</v>
      </c>
      <c r="AF46" s="121">
        <f t="shared" si="11"/>
        <v>0</v>
      </c>
      <c r="AG46" s="122">
        <f>+'[1]1-ТӨ-МСҮТ-21 ДҮН'!AG46+'[1]2-ХУВИЙН МСҮТ-22 ДҮН'!AG46+'[1]3-ТӨ-ПК-25'!AG46+'[1]4-Хувийн ПК-8'!AG46</f>
        <v>0</v>
      </c>
      <c r="AH46" s="122">
        <f>+'[1]1-ТӨ-МСҮТ-21 ДҮН'!AH46+'[1]2-ХУВИЙН МСҮТ-22 ДҮН'!AH46+'[1]3-ТӨ-ПК-25'!AH46+'[1]4-Хувийн ПК-8'!AH46</f>
        <v>0</v>
      </c>
      <c r="AI46" s="121">
        <f t="shared" si="12"/>
        <v>0</v>
      </c>
      <c r="AJ46" s="122">
        <f>+'[1]1-ТӨ-МСҮТ-21 ДҮН'!AJ46+'[1]2-ХУВИЙН МСҮТ-22 ДҮН'!AJ46+'[1]3-ТӨ-ПК-25'!AJ46+'[1]4-Хувийн ПК-8'!AJ46</f>
        <v>0</v>
      </c>
      <c r="AK46" s="122">
        <f>+'[1]1-ТӨ-МСҮТ-21 ДҮН'!AK46+'[1]2-ХУВИЙН МСҮТ-22 ДҮН'!AK46+'[1]3-ТӨ-ПК-25'!AK46+'[1]4-Хувийн ПК-8'!AK46</f>
        <v>0</v>
      </c>
      <c r="AL46" s="121">
        <f t="shared" si="13"/>
        <v>0</v>
      </c>
      <c r="AM46" s="122">
        <f>+'[1]1-ТӨ-МСҮТ-21 ДҮН'!AM46+'[1]2-ХУВИЙН МСҮТ-22 ДҮН'!AM46+'[1]3-ТӨ-ПК-25'!AM46+'[1]4-Хувийн ПК-8'!AM46</f>
        <v>0</v>
      </c>
      <c r="AN46" s="122">
        <f>+'[1]1-ТӨ-МСҮТ-21 ДҮН'!AN46+'[1]2-ХУВИЙН МСҮТ-22 ДҮН'!AN46+'[1]3-ТӨ-ПК-25'!AN46+'[1]4-Хувийн ПК-8'!AN46</f>
        <v>0</v>
      </c>
      <c r="AO46" s="121">
        <f t="shared" si="14"/>
        <v>0</v>
      </c>
      <c r="AP46" s="122">
        <f>+'[1]1-ТӨ-МСҮТ-21 ДҮН'!AP46+'[1]2-ХУВИЙН МСҮТ-22 ДҮН'!AP46+'[1]3-ТӨ-ПК-25'!AP46+'[1]4-Хувийн ПК-8'!AP46</f>
        <v>0</v>
      </c>
      <c r="AQ46" s="122">
        <f>+'[1]1-ТӨ-МСҮТ-21 ДҮН'!AQ46+'[1]2-ХУВИЙН МСҮТ-22 ДҮН'!AQ46+'[1]3-ТӨ-ПК-25'!AQ46+'[1]4-Хувийн ПК-8'!AQ46</f>
        <v>0</v>
      </c>
      <c r="AR46" s="121">
        <f t="shared" si="15"/>
        <v>0</v>
      </c>
      <c r="AS46" s="121">
        <f t="shared" si="15"/>
        <v>0</v>
      </c>
      <c r="AT46" s="121">
        <f t="shared" si="15"/>
        <v>0</v>
      </c>
      <c r="AU46" s="121">
        <f t="shared" si="16"/>
        <v>0</v>
      </c>
      <c r="AV46" s="122">
        <f>+'[1]1-ТӨ-МСҮТ-21 ДҮН'!AV46+'[1]2-ХУВИЙН МСҮТ-22 ДҮН'!AV46+'[1]3-ТӨ-ПК-25'!AV46+'[1]4-Хувийн ПК-8'!AV46</f>
        <v>0</v>
      </c>
      <c r="AW46" s="122">
        <f>+'[1]1-ТӨ-МСҮТ-21 ДҮН'!AW46+'[1]2-ХУВИЙН МСҮТ-22 ДҮН'!AW46+'[1]3-ТӨ-ПК-25'!AW46+'[1]4-Хувийн ПК-8'!AW46</f>
        <v>0</v>
      </c>
      <c r="AX46" s="121">
        <f t="shared" si="17"/>
        <v>0</v>
      </c>
      <c r="AY46" s="122">
        <f>+'[1]1-ТӨ-МСҮТ-21 ДҮН'!AY46+'[1]2-ХУВИЙН МСҮТ-22 ДҮН'!AY46+'[1]3-ТӨ-ПК-25'!AY46+'[1]4-Хувийн ПК-8'!AY46</f>
        <v>0</v>
      </c>
      <c r="AZ46" s="122">
        <f>+'[1]1-ТӨ-МСҮТ-21 ДҮН'!AZ46+'[1]2-ХУВИЙН МСҮТ-22 ДҮН'!AZ46+'[1]3-ТӨ-ПК-25'!AZ46+'[1]4-Хувийн ПК-8'!AZ46</f>
        <v>0</v>
      </c>
      <c r="BA46" s="121">
        <f t="shared" si="18"/>
        <v>0</v>
      </c>
      <c r="BB46" s="122">
        <f>+'[1]1-ТӨ-МСҮТ-21 ДҮН'!BB46+'[1]2-ХУВИЙН МСҮТ-22 ДҮН'!BB46+'[1]3-ТӨ-ПК-25'!BB46+'[1]4-Хувийн ПК-8'!BB46</f>
        <v>0</v>
      </c>
      <c r="BC46" s="122">
        <f>+'[1]1-ТӨ-МСҮТ-21 ДҮН'!BC46+'[1]2-ХУВИЙН МСҮТ-22 ДҮН'!BC46+'[1]3-ТӨ-ПК-25'!BC46+'[1]4-Хувийн ПК-8'!BC46</f>
        <v>0</v>
      </c>
      <c r="BD46" s="121">
        <f t="shared" si="19"/>
        <v>0</v>
      </c>
      <c r="BE46" s="122">
        <f>+'[1]1-ТӨ-МСҮТ-21 ДҮН'!BE46+'[1]2-ХУВИЙН МСҮТ-22 ДҮН'!BE46+'[1]3-ТӨ-ПК-25'!BE46+'[1]4-Хувийн ПК-8'!BE46</f>
        <v>0</v>
      </c>
      <c r="BF46" s="122">
        <f>+'[1]1-ТӨ-МСҮТ-21 ДҮН'!BF46+'[1]2-ХУВИЙН МСҮТ-22 ДҮН'!BF46+'[1]3-ТӨ-ПК-25'!BF46+'[1]4-Хувийн ПК-8'!BF46</f>
        <v>0</v>
      </c>
      <c r="BG46" s="121">
        <f t="shared" si="20"/>
        <v>0</v>
      </c>
      <c r="BH46" s="122">
        <f>+'[1]1-ТӨ-МСҮТ-21 ДҮН'!BH46+'[1]2-ХУВИЙН МСҮТ-22 ДҮН'!BH46+'[1]3-ТӨ-ПК-25'!BH46+'[1]4-Хувийн ПК-8'!BH46</f>
        <v>0</v>
      </c>
      <c r="BI46" s="122">
        <f>+'[1]1-ТӨ-МСҮТ-21 ДҮН'!BI46+'[1]2-ХУВИЙН МСҮТ-22 ДҮН'!BI46+'[1]3-ТӨ-ПК-25'!BI46+'[1]4-Хувийн ПК-8'!BI46</f>
        <v>0</v>
      </c>
    </row>
    <row r="47" spans="1:61" s="108" customFormat="1" ht="17.25" customHeight="1">
      <c r="A47" s="118" t="s">
        <v>392</v>
      </c>
      <c r="B47" s="115">
        <v>29</v>
      </c>
      <c r="C47" s="119">
        <f t="shared" si="3"/>
        <v>33</v>
      </c>
      <c r="D47" s="119">
        <f t="shared" si="3"/>
        <v>17</v>
      </c>
      <c r="E47" s="119">
        <f t="shared" si="3"/>
        <v>16</v>
      </c>
      <c r="F47" s="121">
        <f t="shared" si="21"/>
        <v>11</v>
      </c>
      <c r="G47" s="122">
        <f>+'[1]1-ТӨ-МСҮТ-21 ДҮН'!G47+'[1]2-ХУВИЙН МСҮТ-22 ДҮН'!G47+'[1]3-ТӨ-ПК-25'!G47+'[1]4-Хувийн ПК-8'!G47</f>
        <v>3</v>
      </c>
      <c r="H47" s="122">
        <f>+'[1]1-ТӨ-МСҮТ-21 ДҮН'!H47+'[1]2-ХУВИЙН МСҮТ-22 ДҮН'!H47+'[1]3-ТӨ-ПК-25'!H47+'[1]4-Хувийн ПК-8'!H47</f>
        <v>8</v>
      </c>
      <c r="I47" s="121">
        <f t="shared" si="4"/>
        <v>3</v>
      </c>
      <c r="J47" s="122">
        <f>+'[1]1-ТӨ-МСҮТ-21 ДҮН'!J47+'[1]2-ХУВИЙН МСҮТ-22 ДҮН'!J47+'[1]3-ТӨ-ПК-25'!J47+'[1]4-Хувийн ПК-8'!J47</f>
        <v>3</v>
      </c>
      <c r="K47" s="122">
        <f>+'[1]1-ТӨ-МСҮТ-21 ДҮН'!K47+'[1]2-ХУВИЙН МСҮТ-22 ДҮН'!K47+'[1]3-ТӨ-ПК-25'!K47+'[1]4-Хувийн ПК-8'!K47</f>
        <v>0</v>
      </c>
      <c r="L47" s="121">
        <f t="shared" si="5"/>
        <v>19</v>
      </c>
      <c r="M47" s="122">
        <f>+'[1]1-ТӨ-МСҮТ-21 ДҮН'!M47+'[1]2-ХУВИЙН МСҮТ-22 ДҮН'!M47+'[1]3-ТӨ-ПК-25'!M47+'[1]4-Хувийн ПК-8'!M47</f>
        <v>11</v>
      </c>
      <c r="N47" s="122">
        <f>+'[1]1-ТӨ-МСҮТ-21 ДҮН'!N47+'[1]2-ХУВИЙН МСҮТ-22 ДҮН'!N47+'[1]3-ТӨ-ПК-25'!N47+'[1]4-Хувийн ПК-8'!N47</f>
        <v>8</v>
      </c>
      <c r="O47" s="122" t="s">
        <v>370</v>
      </c>
      <c r="P47" s="122" t="s">
        <v>370</v>
      </c>
      <c r="Q47" s="122" t="s">
        <v>370</v>
      </c>
      <c r="R47" s="122" t="s">
        <v>370</v>
      </c>
      <c r="S47" s="122" t="s">
        <v>370</v>
      </c>
      <c r="T47" s="122" t="s">
        <v>370</v>
      </c>
      <c r="U47" s="121">
        <f t="shared" si="8"/>
        <v>1</v>
      </c>
      <c r="V47" s="122">
        <f>+'[1]1-ТӨ-МСҮТ-21 ДҮН'!V47+'[1]2-ХУВИЙН МСҮТ-22 ДҮН'!V47+'[1]3-ТӨ-ПК-25'!V47+'[1]4-Хувийн ПК-8'!V47</f>
        <v>1</v>
      </c>
      <c r="W47" s="122">
        <f>+'[1]1-ТӨ-МСҮТ-21 ДҮН'!W47+'[1]2-ХУВИЙН МСҮТ-22 ДҮН'!W47+'[1]3-ТӨ-ПК-25'!W47+'[1]4-Хувийн ПК-8'!W47</f>
        <v>0</v>
      </c>
      <c r="X47" s="121">
        <f t="shared" si="9"/>
        <v>0</v>
      </c>
      <c r="Y47" s="122">
        <f>+'[1]1-ТӨ-МСҮТ-21 ДҮН'!Y47+'[1]2-ХУВИЙН МСҮТ-22 ДҮН'!Y47+'[1]3-ТӨ-ПК-25'!Y47+'[1]4-Хувийн ПК-8'!Y47</f>
        <v>0</v>
      </c>
      <c r="Z47" s="122">
        <f>+'[1]1-ТӨ-МСҮТ-21 ДҮН'!Z47+'[1]2-ХУВИЙН МСҮТ-22 ДҮН'!Z47+'[1]3-ТӨ-ПК-25'!Z47+'[1]4-Хувийн ПК-8'!Z47</f>
        <v>0</v>
      </c>
      <c r="AA47" s="121">
        <f t="shared" si="10"/>
        <v>0</v>
      </c>
      <c r="AB47" s="121">
        <f t="shared" si="10"/>
        <v>0</v>
      </c>
      <c r="AC47" s="121">
        <f t="shared" si="10"/>
        <v>0</v>
      </c>
      <c r="AD47" s="118" t="s">
        <v>392</v>
      </c>
      <c r="AE47" s="115">
        <v>29</v>
      </c>
      <c r="AF47" s="121">
        <f t="shared" si="11"/>
        <v>0</v>
      </c>
      <c r="AG47" s="122">
        <f>+'[1]1-ТӨ-МСҮТ-21 ДҮН'!AG47+'[1]2-ХУВИЙН МСҮТ-22 ДҮН'!AG47+'[1]3-ТӨ-ПК-25'!AG47+'[1]4-Хувийн ПК-8'!AG47</f>
        <v>0</v>
      </c>
      <c r="AH47" s="122">
        <f>+'[1]1-ТӨ-МСҮТ-21 ДҮН'!AH47+'[1]2-ХУВИЙН МСҮТ-22 ДҮН'!AH47+'[1]3-ТӨ-ПК-25'!AH47+'[1]4-Хувийн ПК-8'!AH47</f>
        <v>0</v>
      </c>
      <c r="AI47" s="121">
        <f t="shared" si="12"/>
        <v>0</v>
      </c>
      <c r="AJ47" s="122">
        <f>+'[1]1-ТӨ-МСҮТ-21 ДҮН'!AJ47+'[1]2-ХУВИЙН МСҮТ-22 ДҮН'!AJ47+'[1]3-ТӨ-ПК-25'!AJ47+'[1]4-Хувийн ПК-8'!AJ47</f>
        <v>0</v>
      </c>
      <c r="AK47" s="122">
        <f>+'[1]1-ТӨ-МСҮТ-21 ДҮН'!AK47+'[1]2-ХУВИЙН МСҮТ-22 ДҮН'!AK47+'[1]3-ТӨ-ПК-25'!AK47+'[1]4-Хувийн ПК-8'!AK47</f>
        <v>0</v>
      </c>
      <c r="AL47" s="121">
        <f t="shared" si="13"/>
        <v>0</v>
      </c>
      <c r="AM47" s="122">
        <f>+'[1]1-ТӨ-МСҮТ-21 ДҮН'!AM47+'[1]2-ХУВИЙН МСҮТ-22 ДҮН'!AM47+'[1]3-ТӨ-ПК-25'!AM47+'[1]4-Хувийн ПК-8'!AM47</f>
        <v>0</v>
      </c>
      <c r="AN47" s="122">
        <f>+'[1]1-ТӨ-МСҮТ-21 ДҮН'!AN47+'[1]2-ХУВИЙН МСҮТ-22 ДҮН'!AN47+'[1]3-ТӨ-ПК-25'!AN47+'[1]4-Хувийн ПК-8'!AN47</f>
        <v>0</v>
      </c>
      <c r="AO47" s="121">
        <f t="shared" si="14"/>
        <v>0</v>
      </c>
      <c r="AP47" s="122">
        <f>+'[1]1-ТӨ-МСҮТ-21 ДҮН'!AP47+'[1]2-ХУВИЙН МСҮТ-22 ДҮН'!AP47+'[1]3-ТӨ-ПК-25'!AP47+'[1]4-Хувийн ПК-8'!AP47</f>
        <v>0</v>
      </c>
      <c r="AQ47" s="122">
        <f>+'[1]1-ТӨ-МСҮТ-21 ДҮН'!AQ47+'[1]2-ХУВИЙН МСҮТ-22 ДҮН'!AQ47+'[1]3-ТӨ-ПК-25'!AQ47+'[1]4-Хувийн ПК-8'!AQ47</f>
        <v>0</v>
      </c>
      <c r="AR47" s="121">
        <f t="shared" si="15"/>
        <v>0</v>
      </c>
      <c r="AS47" s="121">
        <f t="shared" si="15"/>
        <v>0</v>
      </c>
      <c r="AT47" s="121">
        <f t="shared" si="15"/>
        <v>0</v>
      </c>
      <c r="AU47" s="121">
        <f t="shared" si="16"/>
        <v>0</v>
      </c>
      <c r="AV47" s="122">
        <f>+'[1]1-ТӨ-МСҮТ-21 ДҮН'!AV47+'[1]2-ХУВИЙН МСҮТ-22 ДҮН'!AV47+'[1]3-ТӨ-ПК-25'!AV47+'[1]4-Хувийн ПК-8'!AV47</f>
        <v>0</v>
      </c>
      <c r="AW47" s="122">
        <f>+'[1]1-ТӨ-МСҮТ-21 ДҮН'!AW47+'[1]2-ХУВИЙН МСҮТ-22 ДҮН'!AW47+'[1]3-ТӨ-ПК-25'!AW47+'[1]4-Хувийн ПК-8'!AW47</f>
        <v>0</v>
      </c>
      <c r="AX47" s="121">
        <f t="shared" si="17"/>
        <v>0</v>
      </c>
      <c r="AY47" s="122">
        <f>+'[1]1-ТӨ-МСҮТ-21 ДҮН'!AY47+'[1]2-ХУВИЙН МСҮТ-22 ДҮН'!AY47+'[1]3-ТӨ-ПК-25'!AY47+'[1]4-Хувийн ПК-8'!AY47</f>
        <v>0</v>
      </c>
      <c r="AZ47" s="122">
        <f>+'[1]1-ТӨ-МСҮТ-21 ДҮН'!AZ47+'[1]2-ХУВИЙН МСҮТ-22 ДҮН'!AZ47+'[1]3-ТӨ-ПК-25'!AZ47+'[1]4-Хувийн ПК-8'!AZ47</f>
        <v>0</v>
      </c>
      <c r="BA47" s="121">
        <f t="shared" si="18"/>
        <v>0</v>
      </c>
      <c r="BB47" s="122">
        <f>+'[1]1-ТӨ-МСҮТ-21 ДҮН'!BB47+'[1]2-ХУВИЙН МСҮТ-22 ДҮН'!BB47+'[1]3-ТӨ-ПК-25'!BB47+'[1]4-Хувийн ПК-8'!BB47</f>
        <v>0</v>
      </c>
      <c r="BC47" s="122">
        <f>+'[1]1-ТӨ-МСҮТ-21 ДҮН'!BC47+'[1]2-ХУВИЙН МСҮТ-22 ДҮН'!BC47+'[1]3-ТӨ-ПК-25'!BC47+'[1]4-Хувийн ПК-8'!BC47</f>
        <v>0</v>
      </c>
      <c r="BD47" s="121">
        <f t="shared" si="19"/>
        <v>0</v>
      </c>
      <c r="BE47" s="122">
        <f>+'[1]1-ТӨ-МСҮТ-21 ДҮН'!BE47+'[1]2-ХУВИЙН МСҮТ-22 ДҮН'!BE47+'[1]3-ТӨ-ПК-25'!BE47+'[1]4-Хувийн ПК-8'!BE47</f>
        <v>0</v>
      </c>
      <c r="BF47" s="122">
        <f>+'[1]1-ТӨ-МСҮТ-21 ДҮН'!BF47+'[1]2-ХУВИЙН МСҮТ-22 ДҮН'!BF47+'[1]3-ТӨ-ПК-25'!BF47+'[1]4-Хувийн ПК-8'!BF47</f>
        <v>0</v>
      </c>
      <c r="BG47" s="121">
        <f t="shared" si="20"/>
        <v>0</v>
      </c>
      <c r="BH47" s="122">
        <f>+'[1]1-ТӨ-МСҮТ-21 ДҮН'!BH47+'[1]2-ХУВИЙН МСҮТ-22 ДҮН'!BH47+'[1]3-ТӨ-ПК-25'!BH47+'[1]4-Хувийн ПК-8'!BH47</f>
        <v>0</v>
      </c>
      <c r="BI47" s="122">
        <f>+'[1]1-ТӨ-МСҮТ-21 ДҮН'!BI47+'[1]2-ХУВИЙН МСҮТ-22 ДҮН'!BI47+'[1]3-ТӨ-ПК-25'!BI47+'[1]4-Хувийн ПК-8'!BI47</f>
        <v>0</v>
      </c>
    </row>
    <row r="48" spans="1:61" s="108" customFormat="1" ht="17.25" customHeight="1">
      <c r="A48" s="118" t="s">
        <v>393</v>
      </c>
      <c r="B48" s="115">
        <v>30</v>
      </c>
      <c r="C48" s="119">
        <f t="shared" si="3"/>
        <v>26</v>
      </c>
      <c r="D48" s="119">
        <f t="shared" si="3"/>
        <v>14</v>
      </c>
      <c r="E48" s="119">
        <f t="shared" si="3"/>
        <v>12</v>
      </c>
      <c r="F48" s="121">
        <f t="shared" si="21"/>
        <v>10</v>
      </c>
      <c r="G48" s="122">
        <f>+'[1]1-ТӨ-МСҮТ-21 ДҮН'!G48+'[1]2-ХУВИЙН МСҮТ-22 ДҮН'!G48+'[1]3-ТӨ-ПК-25'!G48+'[1]4-Хувийн ПК-8'!G48</f>
        <v>4</v>
      </c>
      <c r="H48" s="122">
        <f>+'[1]1-ТӨ-МСҮТ-21 ДҮН'!H48+'[1]2-ХУВИЙН МСҮТ-22 ДҮН'!H48+'[1]3-ТӨ-ПК-25'!H48+'[1]4-Хувийн ПК-8'!H48</f>
        <v>6</v>
      </c>
      <c r="I48" s="121">
        <f t="shared" si="4"/>
        <v>3</v>
      </c>
      <c r="J48" s="122">
        <f>+'[1]1-ТӨ-МСҮТ-21 ДҮН'!J48+'[1]2-ХУВИЙН МСҮТ-22 ДҮН'!J48+'[1]3-ТӨ-ПК-25'!J48+'[1]4-Хувийн ПК-8'!J48</f>
        <v>2</v>
      </c>
      <c r="K48" s="122">
        <f>+'[1]1-ТӨ-МСҮТ-21 ДҮН'!K48+'[1]2-ХУВИЙН МСҮТ-22 ДҮН'!K48+'[1]3-ТӨ-ПК-25'!K48+'[1]4-Хувийн ПК-8'!K48</f>
        <v>1</v>
      </c>
      <c r="L48" s="121">
        <f t="shared" si="5"/>
        <v>13</v>
      </c>
      <c r="M48" s="122">
        <f>+'[1]1-ТӨ-МСҮТ-21 ДҮН'!M48+'[1]2-ХУВИЙН МСҮТ-22 ДҮН'!M48+'[1]3-ТӨ-ПК-25'!M48+'[1]4-Хувийн ПК-8'!M48</f>
        <v>8</v>
      </c>
      <c r="N48" s="122">
        <f>+'[1]1-ТӨ-МСҮТ-21 ДҮН'!N48+'[1]2-ХУВИЙН МСҮТ-22 ДҮН'!N48+'[1]3-ТӨ-ПК-25'!N48+'[1]4-Хувийн ПК-8'!N48</f>
        <v>5</v>
      </c>
      <c r="O48" s="122" t="s">
        <v>370</v>
      </c>
      <c r="P48" s="122" t="s">
        <v>370</v>
      </c>
      <c r="Q48" s="122" t="s">
        <v>370</v>
      </c>
      <c r="R48" s="122" t="s">
        <v>370</v>
      </c>
      <c r="S48" s="122" t="s">
        <v>370</v>
      </c>
      <c r="T48" s="122" t="s">
        <v>370</v>
      </c>
      <c r="U48" s="121">
        <f t="shared" si="8"/>
        <v>0</v>
      </c>
      <c r="V48" s="122">
        <f>+'[1]1-ТӨ-МСҮТ-21 ДҮН'!V48+'[1]2-ХУВИЙН МСҮТ-22 ДҮН'!V48+'[1]3-ТӨ-ПК-25'!V48+'[1]4-Хувийн ПК-8'!V48</f>
        <v>0</v>
      </c>
      <c r="W48" s="122">
        <f>+'[1]1-ТӨ-МСҮТ-21 ДҮН'!W48+'[1]2-ХУВИЙН МСҮТ-22 ДҮН'!W48+'[1]3-ТӨ-ПК-25'!W48+'[1]4-Хувийн ПК-8'!W48</f>
        <v>0</v>
      </c>
      <c r="X48" s="121">
        <f t="shared" si="9"/>
        <v>0</v>
      </c>
      <c r="Y48" s="122">
        <f>+'[1]1-ТӨ-МСҮТ-21 ДҮН'!Y48+'[1]2-ХУВИЙН МСҮТ-22 ДҮН'!Y48+'[1]3-ТӨ-ПК-25'!Y48+'[1]4-Хувийн ПК-8'!Y48</f>
        <v>0</v>
      </c>
      <c r="Z48" s="122">
        <f>+'[1]1-ТӨ-МСҮТ-21 ДҮН'!Z48+'[1]2-ХУВИЙН МСҮТ-22 ДҮН'!Z48+'[1]3-ТӨ-ПК-25'!Z48+'[1]4-Хувийн ПК-8'!Z48</f>
        <v>0</v>
      </c>
      <c r="AA48" s="121">
        <f t="shared" si="10"/>
        <v>0</v>
      </c>
      <c r="AB48" s="121">
        <f t="shared" si="10"/>
        <v>0</v>
      </c>
      <c r="AC48" s="121">
        <f t="shared" si="10"/>
        <v>0</v>
      </c>
      <c r="AD48" s="118" t="s">
        <v>393</v>
      </c>
      <c r="AE48" s="115">
        <v>30</v>
      </c>
      <c r="AF48" s="121">
        <f t="shared" si="11"/>
        <v>0</v>
      </c>
      <c r="AG48" s="122">
        <f>+'[1]1-ТӨ-МСҮТ-21 ДҮН'!AG48+'[1]2-ХУВИЙН МСҮТ-22 ДҮН'!AG48+'[1]3-ТӨ-ПК-25'!AG48+'[1]4-Хувийн ПК-8'!AG48</f>
        <v>0</v>
      </c>
      <c r="AH48" s="122">
        <f>+'[1]1-ТӨ-МСҮТ-21 ДҮН'!AH48+'[1]2-ХУВИЙН МСҮТ-22 ДҮН'!AH48+'[1]3-ТӨ-ПК-25'!AH48+'[1]4-Хувийн ПК-8'!AH48</f>
        <v>0</v>
      </c>
      <c r="AI48" s="121">
        <f t="shared" si="12"/>
        <v>0</v>
      </c>
      <c r="AJ48" s="122">
        <f>+'[1]1-ТӨ-МСҮТ-21 ДҮН'!AJ48+'[1]2-ХУВИЙН МСҮТ-22 ДҮН'!AJ48+'[1]3-ТӨ-ПК-25'!AJ48+'[1]4-Хувийн ПК-8'!AJ48</f>
        <v>0</v>
      </c>
      <c r="AK48" s="122">
        <f>+'[1]1-ТӨ-МСҮТ-21 ДҮН'!AK48+'[1]2-ХУВИЙН МСҮТ-22 ДҮН'!AK48+'[1]3-ТӨ-ПК-25'!AK48+'[1]4-Хувийн ПК-8'!AK48</f>
        <v>0</v>
      </c>
      <c r="AL48" s="121">
        <f t="shared" si="13"/>
        <v>0</v>
      </c>
      <c r="AM48" s="122">
        <f>+'[1]1-ТӨ-МСҮТ-21 ДҮН'!AM48+'[1]2-ХУВИЙН МСҮТ-22 ДҮН'!AM48+'[1]3-ТӨ-ПК-25'!AM48+'[1]4-Хувийн ПК-8'!AM48</f>
        <v>0</v>
      </c>
      <c r="AN48" s="122">
        <f>+'[1]1-ТӨ-МСҮТ-21 ДҮН'!AN48+'[1]2-ХУВИЙН МСҮТ-22 ДҮН'!AN48+'[1]3-ТӨ-ПК-25'!AN48+'[1]4-Хувийн ПК-8'!AN48</f>
        <v>0</v>
      </c>
      <c r="AO48" s="121">
        <f t="shared" si="14"/>
        <v>0</v>
      </c>
      <c r="AP48" s="122">
        <f>+'[1]1-ТӨ-МСҮТ-21 ДҮН'!AP48+'[1]2-ХУВИЙН МСҮТ-22 ДҮН'!AP48+'[1]3-ТӨ-ПК-25'!AP48+'[1]4-Хувийн ПК-8'!AP48</f>
        <v>0</v>
      </c>
      <c r="AQ48" s="122">
        <f>+'[1]1-ТӨ-МСҮТ-21 ДҮН'!AQ48+'[1]2-ХУВИЙН МСҮТ-22 ДҮН'!AQ48+'[1]3-ТӨ-ПК-25'!AQ48+'[1]4-Хувийн ПК-8'!AQ48</f>
        <v>0</v>
      </c>
      <c r="AR48" s="121">
        <f t="shared" si="15"/>
        <v>0</v>
      </c>
      <c r="AS48" s="121">
        <f t="shared" si="15"/>
        <v>0</v>
      </c>
      <c r="AT48" s="121">
        <f t="shared" si="15"/>
        <v>0</v>
      </c>
      <c r="AU48" s="121">
        <f t="shared" si="16"/>
        <v>0</v>
      </c>
      <c r="AV48" s="122">
        <f>+'[1]1-ТӨ-МСҮТ-21 ДҮН'!AV48+'[1]2-ХУВИЙН МСҮТ-22 ДҮН'!AV48+'[1]3-ТӨ-ПК-25'!AV48+'[1]4-Хувийн ПК-8'!AV48</f>
        <v>0</v>
      </c>
      <c r="AW48" s="122">
        <f>+'[1]1-ТӨ-МСҮТ-21 ДҮН'!AW48+'[1]2-ХУВИЙН МСҮТ-22 ДҮН'!AW48+'[1]3-ТӨ-ПК-25'!AW48+'[1]4-Хувийн ПК-8'!AW48</f>
        <v>0</v>
      </c>
      <c r="AX48" s="121">
        <f t="shared" si="17"/>
        <v>0</v>
      </c>
      <c r="AY48" s="122">
        <f>+'[1]1-ТӨ-МСҮТ-21 ДҮН'!AY48+'[1]2-ХУВИЙН МСҮТ-22 ДҮН'!AY48+'[1]3-ТӨ-ПК-25'!AY48+'[1]4-Хувийн ПК-8'!AY48</f>
        <v>0</v>
      </c>
      <c r="AZ48" s="122">
        <f>+'[1]1-ТӨ-МСҮТ-21 ДҮН'!AZ48+'[1]2-ХУВИЙН МСҮТ-22 ДҮН'!AZ48+'[1]3-ТӨ-ПК-25'!AZ48+'[1]4-Хувийн ПК-8'!AZ48</f>
        <v>0</v>
      </c>
      <c r="BA48" s="121">
        <f t="shared" si="18"/>
        <v>0</v>
      </c>
      <c r="BB48" s="122">
        <f>+'[1]1-ТӨ-МСҮТ-21 ДҮН'!BB48+'[1]2-ХУВИЙН МСҮТ-22 ДҮН'!BB48+'[1]3-ТӨ-ПК-25'!BB48+'[1]4-Хувийн ПК-8'!BB48</f>
        <v>0</v>
      </c>
      <c r="BC48" s="122">
        <f>+'[1]1-ТӨ-МСҮТ-21 ДҮН'!BC48+'[1]2-ХУВИЙН МСҮТ-22 ДҮН'!BC48+'[1]3-ТӨ-ПК-25'!BC48+'[1]4-Хувийн ПК-8'!BC48</f>
        <v>0</v>
      </c>
      <c r="BD48" s="121">
        <f t="shared" si="19"/>
        <v>0</v>
      </c>
      <c r="BE48" s="122">
        <f>+'[1]1-ТӨ-МСҮТ-21 ДҮН'!BE48+'[1]2-ХУВИЙН МСҮТ-22 ДҮН'!BE48+'[1]3-ТӨ-ПК-25'!BE48+'[1]4-Хувийн ПК-8'!BE48</f>
        <v>0</v>
      </c>
      <c r="BF48" s="122">
        <f>+'[1]1-ТӨ-МСҮТ-21 ДҮН'!BF48+'[1]2-ХУВИЙН МСҮТ-22 ДҮН'!BF48+'[1]3-ТӨ-ПК-25'!BF48+'[1]4-Хувийн ПК-8'!BF48</f>
        <v>0</v>
      </c>
      <c r="BG48" s="121">
        <f t="shared" si="20"/>
        <v>0</v>
      </c>
      <c r="BH48" s="122">
        <f>+'[1]1-ТӨ-МСҮТ-21 ДҮН'!BH48+'[1]2-ХУВИЙН МСҮТ-22 ДҮН'!BH48+'[1]3-ТӨ-ПК-25'!BH48+'[1]4-Хувийн ПК-8'!BH48</f>
        <v>0</v>
      </c>
      <c r="BI48" s="122">
        <f>+'[1]1-ТӨ-МСҮТ-21 ДҮН'!BI48+'[1]2-ХУВИЙН МСҮТ-22 ДҮН'!BI48+'[1]3-ТӨ-ПК-25'!BI48+'[1]4-Хувийн ПК-8'!BI48</f>
        <v>0</v>
      </c>
    </row>
    <row r="49" spans="1:61" s="108" customFormat="1" ht="17.25" customHeight="1">
      <c r="A49" s="118" t="s">
        <v>394</v>
      </c>
      <c r="B49" s="115">
        <v>31</v>
      </c>
      <c r="C49" s="119">
        <f t="shared" si="3"/>
        <v>25</v>
      </c>
      <c r="D49" s="119">
        <f t="shared" si="3"/>
        <v>8</v>
      </c>
      <c r="E49" s="119">
        <f t="shared" si="3"/>
        <v>17</v>
      </c>
      <c r="F49" s="121">
        <f t="shared" si="21"/>
        <v>11</v>
      </c>
      <c r="G49" s="122">
        <f>+'[1]1-ТӨ-МСҮТ-21 ДҮН'!G49+'[1]2-ХУВИЙН МСҮТ-22 ДҮН'!G49+'[1]3-ТӨ-ПК-25'!G49+'[1]4-Хувийн ПК-8'!G49</f>
        <v>3</v>
      </c>
      <c r="H49" s="122">
        <f>+'[1]1-ТӨ-МСҮТ-21 ДҮН'!H49+'[1]2-ХУВИЙН МСҮТ-22 ДҮН'!H49+'[1]3-ТӨ-ПК-25'!H49+'[1]4-Хувийн ПК-8'!H49</f>
        <v>8</v>
      </c>
      <c r="I49" s="121">
        <f t="shared" si="4"/>
        <v>3</v>
      </c>
      <c r="J49" s="122">
        <f>+'[1]1-ТӨ-МСҮТ-21 ДҮН'!J49+'[1]2-ХУВИЙН МСҮТ-22 ДҮН'!J49+'[1]3-ТӨ-ПК-25'!J49+'[1]4-Хувийн ПК-8'!J49</f>
        <v>1</v>
      </c>
      <c r="K49" s="122">
        <f>+'[1]1-ТӨ-МСҮТ-21 ДҮН'!K49+'[1]2-ХУВИЙН МСҮТ-22 ДҮН'!K49+'[1]3-ТӨ-ПК-25'!K49+'[1]4-Хувийн ПК-8'!K49</f>
        <v>2</v>
      </c>
      <c r="L49" s="121">
        <f t="shared" si="5"/>
        <v>11</v>
      </c>
      <c r="M49" s="122">
        <f>+'[1]1-ТӨ-МСҮТ-21 ДҮН'!M49+'[1]2-ХУВИЙН МСҮТ-22 ДҮН'!M49+'[1]3-ТӨ-ПК-25'!M49+'[1]4-Хувийн ПК-8'!M49</f>
        <v>4</v>
      </c>
      <c r="N49" s="122">
        <f>+'[1]1-ТӨ-МСҮТ-21 ДҮН'!N49+'[1]2-ХУВИЙН МСҮТ-22 ДҮН'!N49+'[1]3-ТӨ-ПК-25'!N49+'[1]4-Хувийн ПК-8'!N49</f>
        <v>7</v>
      </c>
      <c r="O49" s="122" t="s">
        <v>370</v>
      </c>
      <c r="P49" s="122" t="s">
        <v>370</v>
      </c>
      <c r="Q49" s="122" t="s">
        <v>370</v>
      </c>
      <c r="R49" s="122" t="s">
        <v>370</v>
      </c>
      <c r="S49" s="122" t="s">
        <v>370</v>
      </c>
      <c r="T49" s="122" t="s">
        <v>370</v>
      </c>
      <c r="U49" s="121">
        <f t="shared" si="8"/>
        <v>0</v>
      </c>
      <c r="V49" s="122">
        <f>+'[1]1-ТӨ-МСҮТ-21 ДҮН'!V49+'[1]2-ХУВИЙН МСҮТ-22 ДҮН'!V49+'[1]3-ТӨ-ПК-25'!V49+'[1]4-Хувийн ПК-8'!V49</f>
        <v>0</v>
      </c>
      <c r="W49" s="122">
        <f>+'[1]1-ТӨ-МСҮТ-21 ДҮН'!W49+'[1]2-ХУВИЙН МСҮТ-22 ДҮН'!W49+'[1]3-ТӨ-ПК-25'!W49+'[1]4-Хувийн ПК-8'!W49</f>
        <v>0</v>
      </c>
      <c r="X49" s="121">
        <f t="shared" si="9"/>
        <v>0</v>
      </c>
      <c r="Y49" s="122">
        <f>+'[1]1-ТӨ-МСҮТ-21 ДҮН'!Y49+'[1]2-ХУВИЙН МСҮТ-22 ДҮН'!Y49+'[1]3-ТӨ-ПК-25'!Y49+'[1]4-Хувийн ПК-8'!Y49</f>
        <v>0</v>
      </c>
      <c r="Z49" s="122">
        <f>+'[1]1-ТӨ-МСҮТ-21 ДҮН'!Z49+'[1]2-ХУВИЙН МСҮТ-22 ДҮН'!Z49+'[1]3-ТӨ-ПК-25'!Z49+'[1]4-Хувийн ПК-8'!Z49</f>
        <v>0</v>
      </c>
      <c r="AA49" s="121">
        <f t="shared" si="10"/>
        <v>0</v>
      </c>
      <c r="AB49" s="121">
        <f t="shared" si="10"/>
        <v>0</v>
      </c>
      <c r="AC49" s="121">
        <f t="shared" si="10"/>
        <v>0</v>
      </c>
      <c r="AD49" s="118" t="s">
        <v>394</v>
      </c>
      <c r="AE49" s="115">
        <v>31</v>
      </c>
      <c r="AF49" s="121">
        <f t="shared" si="11"/>
        <v>0</v>
      </c>
      <c r="AG49" s="122">
        <f>+'[1]1-ТӨ-МСҮТ-21 ДҮН'!AG49+'[1]2-ХУВИЙН МСҮТ-22 ДҮН'!AG49+'[1]3-ТӨ-ПК-25'!AG49+'[1]4-Хувийн ПК-8'!AG49</f>
        <v>0</v>
      </c>
      <c r="AH49" s="122">
        <f>+'[1]1-ТӨ-МСҮТ-21 ДҮН'!AH49+'[1]2-ХУВИЙН МСҮТ-22 ДҮН'!AH49+'[1]3-ТӨ-ПК-25'!AH49+'[1]4-Хувийн ПК-8'!AH49</f>
        <v>0</v>
      </c>
      <c r="AI49" s="121">
        <f t="shared" si="12"/>
        <v>0</v>
      </c>
      <c r="AJ49" s="122">
        <f>+'[1]1-ТӨ-МСҮТ-21 ДҮН'!AJ49+'[1]2-ХУВИЙН МСҮТ-22 ДҮН'!AJ49+'[1]3-ТӨ-ПК-25'!AJ49+'[1]4-Хувийн ПК-8'!AJ49</f>
        <v>0</v>
      </c>
      <c r="AK49" s="122">
        <f>+'[1]1-ТӨ-МСҮТ-21 ДҮН'!AK49+'[1]2-ХУВИЙН МСҮТ-22 ДҮН'!AK49+'[1]3-ТӨ-ПК-25'!AK49+'[1]4-Хувийн ПК-8'!AK49</f>
        <v>0</v>
      </c>
      <c r="AL49" s="121">
        <f t="shared" si="13"/>
        <v>0</v>
      </c>
      <c r="AM49" s="122">
        <f>+'[1]1-ТӨ-МСҮТ-21 ДҮН'!AM49+'[1]2-ХУВИЙН МСҮТ-22 ДҮН'!AM49+'[1]3-ТӨ-ПК-25'!AM49+'[1]4-Хувийн ПК-8'!AM49</f>
        <v>0</v>
      </c>
      <c r="AN49" s="122">
        <f>+'[1]1-ТӨ-МСҮТ-21 ДҮН'!AN49+'[1]2-ХУВИЙН МСҮТ-22 ДҮН'!AN49+'[1]3-ТӨ-ПК-25'!AN49+'[1]4-Хувийн ПК-8'!AN49</f>
        <v>0</v>
      </c>
      <c r="AO49" s="121">
        <f t="shared" si="14"/>
        <v>0</v>
      </c>
      <c r="AP49" s="122">
        <f>+'[1]1-ТӨ-МСҮТ-21 ДҮН'!AP49+'[1]2-ХУВИЙН МСҮТ-22 ДҮН'!AP49+'[1]3-ТӨ-ПК-25'!AP49+'[1]4-Хувийн ПК-8'!AP49</f>
        <v>0</v>
      </c>
      <c r="AQ49" s="122">
        <f>+'[1]1-ТӨ-МСҮТ-21 ДҮН'!AQ49+'[1]2-ХУВИЙН МСҮТ-22 ДҮН'!AQ49+'[1]3-ТӨ-ПК-25'!AQ49+'[1]4-Хувийн ПК-8'!AQ49</f>
        <v>0</v>
      </c>
      <c r="AR49" s="121">
        <f t="shared" si="15"/>
        <v>0</v>
      </c>
      <c r="AS49" s="121">
        <f t="shared" si="15"/>
        <v>0</v>
      </c>
      <c r="AT49" s="121">
        <f t="shared" si="15"/>
        <v>0</v>
      </c>
      <c r="AU49" s="121">
        <f t="shared" si="16"/>
        <v>0</v>
      </c>
      <c r="AV49" s="122">
        <f>+'[1]1-ТӨ-МСҮТ-21 ДҮН'!AV49+'[1]2-ХУВИЙН МСҮТ-22 ДҮН'!AV49+'[1]3-ТӨ-ПК-25'!AV49+'[1]4-Хувийн ПК-8'!AV49</f>
        <v>0</v>
      </c>
      <c r="AW49" s="122">
        <f>+'[1]1-ТӨ-МСҮТ-21 ДҮН'!AW49+'[1]2-ХУВИЙН МСҮТ-22 ДҮН'!AW49+'[1]3-ТӨ-ПК-25'!AW49+'[1]4-Хувийн ПК-8'!AW49</f>
        <v>0</v>
      </c>
      <c r="AX49" s="121">
        <f t="shared" si="17"/>
        <v>0</v>
      </c>
      <c r="AY49" s="122">
        <f>+'[1]1-ТӨ-МСҮТ-21 ДҮН'!AY49+'[1]2-ХУВИЙН МСҮТ-22 ДҮН'!AY49+'[1]3-ТӨ-ПК-25'!AY49+'[1]4-Хувийн ПК-8'!AY49</f>
        <v>0</v>
      </c>
      <c r="AZ49" s="122">
        <f>+'[1]1-ТӨ-МСҮТ-21 ДҮН'!AZ49+'[1]2-ХУВИЙН МСҮТ-22 ДҮН'!AZ49+'[1]3-ТӨ-ПК-25'!AZ49+'[1]4-Хувийн ПК-8'!AZ49</f>
        <v>0</v>
      </c>
      <c r="BA49" s="121">
        <f t="shared" si="18"/>
        <v>0</v>
      </c>
      <c r="BB49" s="122">
        <f>+'[1]1-ТӨ-МСҮТ-21 ДҮН'!BB49+'[1]2-ХУВИЙН МСҮТ-22 ДҮН'!BB49+'[1]3-ТӨ-ПК-25'!BB49+'[1]4-Хувийн ПК-8'!BB49</f>
        <v>0</v>
      </c>
      <c r="BC49" s="122">
        <f>+'[1]1-ТӨ-МСҮТ-21 ДҮН'!BC49+'[1]2-ХУВИЙН МСҮТ-22 ДҮН'!BC49+'[1]3-ТӨ-ПК-25'!BC49+'[1]4-Хувийн ПК-8'!BC49</f>
        <v>0</v>
      </c>
      <c r="BD49" s="121">
        <f t="shared" si="19"/>
        <v>0</v>
      </c>
      <c r="BE49" s="122">
        <f>+'[1]1-ТӨ-МСҮТ-21 ДҮН'!BE49+'[1]2-ХУВИЙН МСҮТ-22 ДҮН'!BE49+'[1]3-ТӨ-ПК-25'!BE49+'[1]4-Хувийн ПК-8'!BE49</f>
        <v>0</v>
      </c>
      <c r="BF49" s="122">
        <f>+'[1]1-ТӨ-МСҮТ-21 ДҮН'!BF49+'[1]2-ХУВИЙН МСҮТ-22 ДҮН'!BF49+'[1]3-ТӨ-ПК-25'!BF49+'[1]4-Хувийн ПК-8'!BF49</f>
        <v>0</v>
      </c>
      <c r="BG49" s="121">
        <f t="shared" si="20"/>
        <v>0</v>
      </c>
      <c r="BH49" s="122">
        <f>+'[1]1-ТӨ-МСҮТ-21 ДҮН'!BH49+'[1]2-ХУВИЙН МСҮТ-22 ДҮН'!BH49+'[1]3-ТӨ-ПК-25'!BH49+'[1]4-Хувийн ПК-8'!BH49</f>
        <v>0</v>
      </c>
      <c r="BI49" s="122">
        <f>+'[1]1-ТӨ-МСҮТ-21 ДҮН'!BI49+'[1]2-ХУВИЙН МСҮТ-22 ДҮН'!BI49+'[1]3-ТӨ-ПК-25'!BI49+'[1]4-Хувийн ПК-8'!BI49</f>
        <v>0</v>
      </c>
    </row>
    <row r="50" spans="1:61" s="108" customFormat="1" ht="17.25" customHeight="1">
      <c r="A50" s="118" t="s">
        <v>395</v>
      </c>
      <c r="B50" s="115">
        <v>32</v>
      </c>
      <c r="C50" s="119">
        <f t="shared" si="3"/>
        <v>24</v>
      </c>
      <c r="D50" s="119">
        <f t="shared" si="3"/>
        <v>10</v>
      </c>
      <c r="E50" s="119">
        <f t="shared" si="3"/>
        <v>14</v>
      </c>
      <c r="F50" s="121">
        <f t="shared" si="21"/>
        <v>6</v>
      </c>
      <c r="G50" s="122">
        <f>+'[1]1-ТӨ-МСҮТ-21 ДҮН'!G50+'[1]2-ХУВИЙН МСҮТ-22 ДҮН'!G50+'[1]3-ТӨ-ПК-25'!G50+'[1]4-Хувийн ПК-8'!G50</f>
        <v>2</v>
      </c>
      <c r="H50" s="122">
        <f>+'[1]1-ТӨ-МСҮТ-21 ДҮН'!H50+'[1]2-ХУВИЙН МСҮТ-22 ДҮН'!H50+'[1]3-ТӨ-ПК-25'!H50+'[1]4-Хувийн ПК-8'!H50</f>
        <v>4</v>
      </c>
      <c r="I50" s="121">
        <f t="shared" si="4"/>
        <v>4</v>
      </c>
      <c r="J50" s="122">
        <f>+'[1]1-ТӨ-МСҮТ-21 ДҮН'!J50+'[1]2-ХУВИЙН МСҮТ-22 ДҮН'!J50+'[1]3-ТӨ-ПК-25'!J50+'[1]4-Хувийн ПК-8'!J50</f>
        <v>1</v>
      </c>
      <c r="K50" s="122">
        <f>+'[1]1-ТӨ-МСҮТ-21 ДҮН'!K50+'[1]2-ХУВИЙН МСҮТ-22 ДҮН'!K50+'[1]3-ТӨ-ПК-25'!K50+'[1]4-Хувийн ПК-8'!K50</f>
        <v>3</v>
      </c>
      <c r="L50" s="121">
        <f t="shared" si="5"/>
        <v>14</v>
      </c>
      <c r="M50" s="122">
        <f>+'[1]1-ТӨ-МСҮТ-21 ДҮН'!M50+'[1]2-ХУВИЙН МСҮТ-22 ДҮН'!M50+'[1]3-ТӨ-ПК-25'!M50+'[1]4-Хувийн ПК-8'!M50</f>
        <v>7</v>
      </c>
      <c r="N50" s="122">
        <f>+'[1]1-ТӨ-МСҮТ-21 ДҮН'!N50+'[1]2-ХУВИЙН МСҮТ-22 ДҮН'!N50+'[1]3-ТӨ-ПК-25'!N50+'[1]4-Хувийн ПК-8'!N50</f>
        <v>7</v>
      </c>
      <c r="O50" s="122" t="s">
        <v>370</v>
      </c>
      <c r="P50" s="122" t="s">
        <v>370</v>
      </c>
      <c r="Q50" s="122" t="s">
        <v>370</v>
      </c>
      <c r="R50" s="122" t="s">
        <v>370</v>
      </c>
      <c r="S50" s="122" t="s">
        <v>370</v>
      </c>
      <c r="T50" s="122" t="s">
        <v>370</v>
      </c>
      <c r="U50" s="121">
        <f t="shared" si="8"/>
        <v>2</v>
      </c>
      <c r="V50" s="122">
        <f>+'[1]1-ТӨ-МСҮТ-21 ДҮН'!V50+'[1]2-ХУВИЙН МСҮТ-22 ДҮН'!V50+'[1]3-ТӨ-ПК-25'!V50+'[1]4-Хувийн ПК-8'!V50</f>
        <v>0</v>
      </c>
      <c r="W50" s="122">
        <f>+'[1]1-ТӨ-МСҮТ-21 ДҮН'!W50+'[1]2-ХУВИЙН МСҮТ-22 ДҮН'!W50+'[1]3-ТӨ-ПК-25'!W50+'[1]4-Хувийн ПК-8'!W50</f>
        <v>2</v>
      </c>
      <c r="X50" s="121">
        <f t="shared" si="9"/>
        <v>0</v>
      </c>
      <c r="Y50" s="122">
        <f>+'[1]1-ТӨ-МСҮТ-21 ДҮН'!Y50+'[1]2-ХУВИЙН МСҮТ-22 ДҮН'!Y50+'[1]3-ТӨ-ПК-25'!Y50+'[1]4-Хувийн ПК-8'!Y50</f>
        <v>0</v>
      </c>
      <c r="Z50" s="122">
        <f>+'[1]1-ТӨ-МСҮТ-21 ДҮН'!Z50+'[1]2-ХУВИЙН МСҮТ-22 ДҮН'!Z50+'[1]3-ТӨ-ПК-25'!Z50+'[1]4-Хувийн ПК-8'!Z50</f>
        <v>0</v>
      </c>
      <c r="AA50" s="121">
        <f t="shared" si="10"/>
        <v>0</v>
      </c>
      <c r="AB50" s="121">
        <f t="shared" si="10"/>
        <v>0</v>
      </c>
      <c r="AC50" s="121">
        <f t="shared" si="10"/>
        <v>0</v>
      </c>
      <c r="AD50" s="118" t="s">
        <v>395</v>
      </c>
      <c r="AE50" s="115">
        <v>32</v>
      </c>
      <c r="AF50" s="121">
        <f t="shared" si="11"/>
        <v>0</v>
      </c>
      <c r="AG50" s="122">
        <f>+'[1]1-ТӨ-МСҮТ-21 ДҮН'!AG50+'[1]2-ХУВИЙН МСҮТ-22 ДҮН'!AG50+'[1]3-ТӨ-ПК-25'!AG50+'[1]4-Хувийн ПК-8'!AG50</f>
        <v>0</v>
      </c>
      <c r="AH50" s="122">
        <f>+'[1]1-ТӨ-МСҮТ-21 ДҮН'!AH50+'[1]2-ХУВИЙН МСҮТ-22 ДҮН'!AH50+'[1]3-ТӨ-ПК-25'!AH50+'[1]4-Хувийн ПК-8'!AH50</f>
        <v>0</v>
      </c>
      <c r="AI50" s="121">
        <f t="shared" si="12"/>
        <v>0</v>
      </c>
      <c r="AJ50" s="122">
        <f>+'[1]1-ТӨ-МСҮТ-21 ДҮН'!AJ50+'[1]2-ХУВИЙН МСҮТ-22 ДҮН'!AJ50+'[1]3-ТӨ-ПК-25'!AJ50+'[1]4-Хувийн ПК-8'!AJ50</f>
        <v>0</v>
      </c>
      <c r="AK50" s="122">
        <f>+'[1]1-ТӨ-МСҮТ-21 ДҮН'!AK50+'[1]2-ХУВИЙН МСҮТ-22 ДҮН'!AK50+'[1]3-ТӨ-ПК-25'!AK50+'[1]4-Хувийн ПК-8'!AK50</f>
        <v>0</v>
      </c>
      <c r="AL50" s="121">
        <f t="shared" si="13"/>
        <v>0</v>
      </c>
      <c r="AM50" s="122">
        <f>+'[1]1-ТӨ-МСҮТ-21 ДҮН'!AM50+'[1]2-ХУВИЙН МСҮТ-22 ДҮН'!AM50+'[1]3-ТӨ-ПК-25'!AM50+'[1]4-Хувийн ПК-8'!AM50</f>
        <v>0</v>
      </c>
      <c r="AN50" s="122">
        <f>+'[1]1-ТӨ-МСҮТ-21 ДҮН'!AN50+'[1]2-ХУВИЙН МСҮТ-22 ДҮН'!AN50+'[1]3-ТӨ-ПК-25'!AN50+'[1]4-Хувийн ПК-8'!AN50</f>
        <v>0</v>
      </c>
      <c r="AO50" s="121">
        <f t="shared" si="14"/>
        <v>0</v>
      </c>
      <c r="AP50" s="122">
        <f>+'[1]1-ТӨ-МСҮТ-21 ДҮН'!AP50+'[1]2-ХУВИЙН МСҮТ-22 ДҮН'!AP50+'[1]3-ТӨ-ПК-25'!AP50+'[1]4-Хувийн ПК-8'!AP50</f>
        <v>0</v>
      </c>
      <c r="AQ50" s="122">
        <f>+'[1]1-ТӨ-МСҮТ-21 ДҮН'!AQ50+'[1]2-ХУВИЙН МСҮТ-22 ДҮН'!AQ50+'[1]3-ТӨ-ПК-25'!AQ50+'[1]4-Хувийн ПК-8'!AQ50</f>
        <v>0</v>
      </c>
      <c r="AR50" s="121">
        <f t="shared" si="15"/>
        <v>0</v>
      </c>
      <c r="AS50" s="121">
        <f t="shared" si="15"/>
        <v>0</v>
      </c>
      <c r="AT50" s="121">
        <f t="shared" si="15"/>
        <v>0</v>
      </c>
      <c r="AU50" s="121">
        <f t="shared" si="16"/>
        <v>0</v>
      </c>
      <c r="AV50" s="122">
        <f>+'[1]1-ТӨ-МСҮТ-21 ДҮН'!AV50+'[1]2-ХУВИЙН МСҮТ-22 ДҮН'!AV50+'[1]3-ТӨ-ПК-25'!AV50+'[1]4-Хувийн ПК-8'!AV50</f>
        <v>0</v>
      </c>
      <c r="AW50" s="122">
        <f>+'[1]1-ТӨ-МСҮТ-21 ДҮН'!AW50+'[1]2-ХУВИЙН МСҮТ-22 ДҮН'!AW50+'[1]3-ТӨ-ПК-25'!AW50+'[1]4-Хувийн ПК-8'!AW50</f>
        <v>0</v>
      </c>
      <c r="AX50" s="121">
        <f t="shared" si="17"/>
        <v>0</v>
      </c>
      <c r="AY50" s="122">
        <f>+'[1]1-ТӨ-МСҮТ-21 ДҮН'!AY50+'[1]2-ХУВИЙН МСҮТ-22 ДҮН'!AY50+'[1]3-ТӨ-ПК-25'!AY50+'[1]4-Хувийн ПК-8'!AY50</f>
        <v>0</v>
      </c>
      <c r="AZ50" s="122">
        <f>+'[1]1-ТӨ-МСҮТ-21 ДҮН'!AZ50+'[1]2-ХУВИЙН МСҮТ-22 ДҮН'!AZ50+'[1]3-ТӨ-ПК-25'!AZ50+'[1]4-Хувийн ПК-8'!AZ50</f>
        <v>0</v>
      </c>
      <c r="BA50" s="121">
        <f t="shared" si="18"/>
        <v>0</v>
      </c>
      <c r="BB50" s="122">
        <f>+'[1]1-ТӨ-МСҮТ-21 ДҮН'!BB50+'[1]2-ХУВИЙН МСҮТ-22 ДҮН'!BB50+'[1]3-ТӨ-ПК-25'!BB50+'[1]4-Хувийн ПК-8'!BB50</f>
        <v>0</v>
      </c>
      <c r="BC50" s="122">
        <f>+'[1]1-ТӨ-МСҮТ-21 ДҮН'!BC50+'[1]2-ХУВИЙН МСҮТ-22 ДҮН'!BC50+'[1]3-ТӨ-ПК-25'!BC50+'[1]4-Хувийн ПК-8'!BC50</f>
        <v>0</v>
      </c>
      <c r="BD50" s="121">
        <f t="shared" si="19"/>
        <v>0</v>
      </c>
      <c r="BE50" s="122">
        <f>+'[1]1-ТӨ-МСҮТ-21 ДҮН'!BE50+'[1]2-ХУВИЙН МСҮТ-22 ДҮН'!BE50+'[1]3-ТӨ-ПК-25'!BE50+'[1]4-Хувийн ПК-8'!BE50</f>
        <v>0</v>
      </c>
      <c r="BF50" s="122">
        <f>+'[1]1-ТӨ-МСҮТ-21 ДҮН'!BF50+'[1]2-ХУВИЙН МСҮТ-22 ДҮН'!BF50+'[1]3-ТӨ-ПК-25'!BF50+'[1]4-Хувийн ПК-8'!BF50</f>
        <v>0</v>
      </c>
      <c r="BG50" s="121">
        <f t="shared" si="20"/>
        <v>0</v>
      </c>
      <c r="BH50" s="122">
        <f>+'[1]1-ТӨ-МСҮТ-21 ДҮН'!BH50+'[1]2-ХУВИЙН МСҮТ-22 ДҮН'!BH50+'[1]3-ТӨ-ПК-25'!BH50+'[1]4-Хувийн ПК-8'!BH50</f>
        <v>0</v>
      </c>
      <c r="BI50" s="122">
        <f>+'[1]1-ТӨ-МСҮТ-21 ДҮН'!BI50+'[1]2-ХУВИЙН МСҮТ-22 ДҮН'!BI50+'[1]3-ТӨ-ПК-25'!BI50+'[1]4-Хувийн ПК-8'!BI50</f>
        <v>0</v>
      </c>
    </row>
    <row r="51" spans="1:61" s="108" customFormat="1" ht="17.25" customHeight="1">
      <c r="A51" s="118" t="s">
        <v>396</v>
      </c>
      <c r="B51" s="115">
        <v>33</v>
      </c>
      <c r="C51" s="119">
        <f t="shared" si="3"/>
        <v>25</v>
      </c>
      <c r="D51" s="119">
        <f t="shared" si="3"/>
        <v>12</v>
      </c>
      <c r="E51" s="119">
        <f t="shared" si="3"/>
        <v>13</v>
      </c>
      <c r="F51" s="121">
        <f t="shared" si="21"/>
        <v>5</v>
      </c>
      <c r="G51" s="122">
        <f>+'[1]1-ТӨ-МСҮТ-21 ДҮН'!G51+'[1]2-ХУВИЙН МСҮТ-22 ДҮН'!G51+'[1]3-ТӨ-ПК-25'!G51+'[1]4-Хувийн ПК-8'!G51</f>
        <v>2</v>
      </c>
      <c r="H51" s="122">
        <f>+'[1]1-ТӨ-МСҮТ-21 ДҮН'!H51+'[1]2-ХУВИЙН МСҮТ-22 ДҮН'!H51+'[1]3-ТӨ-ПК-25'!H51+'[1]4-Хувийн ПК-8'!H51</f>
        <v>3</v>
      </c>
      <c r="I51" s="121">
        <f t="shared" si="4"/>
        <v>7</v>
      </c>
      <c r="J51" s="122">
        <f>+'[1]1-ТӨ-МСҮТ-21 ДҮН'!J51+'[1]2-ХУВИЙН МСҮТ-22 ДҮН'!J51+'[1]3-ТӨ-ПК-25'!J51+'[1]4-Хувийн ПК-8'!J51</f>
        <v>4</v>
      </c>
      <c r="K51" s="122">
        <f>+'[1]1-ТӨ-МСҮТ-21 ДҮН'!K51+'[1]2-ХУВИЙН МСҮТ-22 ДҮН'!K51+'[1]3-ТӨ-ПК-25'!K51+'[1]4-Хувийн ПК-8'!K51</f>
        <v>3</v>
      </c>
      <c r="L51" s="121">
        <f t="shared" si="5"/>
        <v>13</v>
      </c>
      <c r="M51" s="122">
        <f>+'[1]1-ТӨ-МСҮТ-21 ДҮН'!M51+'[1]2-ХУВИЙН МСҮТ-22 ДҮН'!M51+'[1]3-ТӨ-ПК-25'!M51+'[1]4-Хувийн ПК-8'!M51</f>
        <v>6</v>
      </c>
      <c r="N51" s="122">
        <f>+'[1]1-ТӨ-МСҮТ-21 ДҮН'!N51+'[1]2-ХУВИЙН МСҮТ-22 ДҮН'!N51+'[1]3-ТӨ-ПК-25'!N51+'[1]4-Хувийн ПК-8'!N51</f>
        <v>7</v>
      </c>
      <c r="O51" s="122" t="s">
        <v>370</v>
      </c>
      <c r="P51" s="122" t="s">
        <v>370</v>
      </c>
      <c r="Q51" s="122" t="s">
        <v>370</v>
      </c>
      <c r="R51" s="122" t="s">
        <v>370</v>
      </c>
      <c r="S51" s="122" t="s">
        <v>370</v>
      </c>
      <c r="T51" s="122" t="s">
        <v>370</v>
      </c>
      <c r="U51" s="121">
        <f t="shared" si="8"/>
        <v>1</v>
      </c>
      <c r="V51" s="122">
        <f>+'[1]1-ТӨ-МСҮТ-21 ДҮН'!V51+'[1]2-ХУВИЙН МСҮТ-22 ДҮН'!V51+'[1]3-ТӨ-ПК-25'!V51+'[1]4-Хувийн ПК-8'!V51</f>
        <v>1</v>
      </c>
      <c r="W51" s="122">
        <f>+'[1]1-ТӨ-МСҮТ-21 ДҮН'!W51+'[1]2-ХУВИЙН МСҮТ-22 ДҮН'!W51+'[1]3-ТӨ-ПК-25'!W51+'[1]4-Хувийн ПК-8'!W51</f>
        <v>0</v>
      </c>
      <c r="X51" s="121">
        <f t="shared" si="9"/>
        <v>0</v>
      </c>
      <c r="Y51" s="122">
        <f>+'[1]1-ТӨ-МСҮТ-21 ДҮН'!Y51+'[1]2-ХУВИЙН МСҮТ-22 ДҮН'!Y51+'[1]3-ТӨ-ПК-25'!Y51+'[1]4-Хувийн ПК-8'!Y51</f>
        <v>0</v>
      </c>
      <c r="Z51" s="122">
        <f>+'[1]1-ТӨ-МСҮТ-21 ДҮН'!Z51+'[1]2-ХУВИЙН МСҮТ-22 ДҮН'!Z51+'[1]3-ТӨ-ПК-25'!Z51+'[1]4-Хувийн ПК-8'!Z51</f>
        <v>0</v>
      </c>
      <c r="AA51" s="121">
        <f t="shared" si="10"/>
        <v>0</v>
      </c>
      <c r="AB51" s="121">
        <f t="shared" si="10"/>
        <v>0</v>
      </c>
      <c r="AC51" s="121">
        <f t="shared" si="10"/>
        <v>0</v>
      </c>
      <c r="AD51" s="118" t="s">
        <v>396</v>
      </c>
      <c r="AE51" s="115">
        <v>33</v>
      </c>
      <c r="AF51" s="121">
        <f t="shared" si="11"/>
        <v>0</v>
      </c>
      <c r="AG51" s="122">
        <f>+'[1]1-ТӨ-МСҮТ-21 ДҮН'!AG51+'[1]2-ХУВИЙН МСҮТ-22 ДҮН'!AG51+'[1]3-ТӨ-ПК-25'!AG51+'[1]4-Хувийн ПК-8'!AG51</f>
        <v>0</v>
      </c>
      <c r="AH51" s="122">
        <f>+'[1]1-ТӨ-МСҮТ-21 ДҮН'!AH51+'[1]2-ХУВИЙН МСҮТ-22 ДҮН'!AH51+'[1]3-ТӨ-ПК-25'!AH51+'[1]4-Хувийн ПК-8'!AH51</f>
        <v>0</v>
      </c>
      <c r="AI51" s="121">
        <f t="shared" si="12"/>
        <v>0</v>
      </c>
      <c r="AJ51" s="122">
        <f>+'[1]1-ТӨ-МСҮТ-21 ДҮН'!AJ51+'[1]2-ХУВИЙН МСҮТ-22 ДҮН'!AJ51+'[1]3-ТӨ-ПК-25'!AJ51+'[1]4-Хувийн ПК-8'!AJ51</f>
        <v>0</v>
      </c>
      <c r="AK51" s="122">
        <f>+'[1]1-ТӨ-МСҮТ-21 ДҮН'!AK51+'[1]2-ХУВИЙН МСҮТ-22 ДҮН'!AK51+'[1]3-ТӨ-ПК-25'!AK51+'[1]4-Хувийн ПК-8'!AK51</f>
        <v>0</v>
      </c>
      <c r="AL51" s="121">
        <f t="shared" si="13"/>
        <v>0</v>
      </c>
      <c r="AM51" s="122">
        <f>+'[1]1-ТӨ-МСҮТ-21 ДҮН'!AM51+'[1]2-ХУВИЙН МСҮТ-22 ДҮН'!AM51+'[1]3-ТӨ-ПК-25'!AM51+'[1]4-Хувийн ПК-8'!AM51</f>
        <v>0</v>
      </c>
      <c r="AN51" s="122">
        <f>+'[1]1-ТӨ-МСҮТ-21 ДҮН'!AN51+'[1]2-ХУВИЙН МСҮТ-22 ДҮН'!AN51+'[1]3-ТӨ-ПК-25'!AN51+'[1]4-Хувийн ПК-8'!AN51</f>
        <v>0</v>
      </c>
      <c r="AO51" s="121">
        <f t="shared" si="14"/>
        <v>0</v>
      </c>
      <c r="AP51" s="122">
        <f>+'[1]1-ТӨ-МСҮТ-21 ДҮН'!AP51+'[1]2-ХУВИЙН МСҮТ-22 ДҮН'!AP51+'[1]3-ТӨ-ПК-25'!AP51+'[1]4-Хувийн ПК-8'!AP51</f>
        <v>0</v>
      </c>
      <c r="AQ51" s="122">
        <f>+'[1]1-ТӨ-МСҮТ-21 ДҮН'!AQ51+'[1]2-ХУВИЙН МСҮТ-22 ДҮН'!AQ51+'[1]3-ТӨ-ПК-25'!AQ51+'[1]4-Хувийн ПК-8'!AQ51</f>
        <v>0</v>
      </c>
      <c r="AR51" s="121">
        <f t="shared" si="15"/>
        <v>0</v>
      </c>
      <c r="AS51" s="121">
        <f t="shared" si="15"/>
        <v>0</v>
      </c>
      <c r="AT51" s="121">
        <f t="shared" si="15"/>
        <v>0</v>
      </c>
      <c r="AU51" s="121">
        <f t="shared" si="16"/>
        <v>0</v>
      </c>
      <c r="AV51" s="122">
        <f>+'[1]1-ТӨ-МСҮТ-21 ДҮН'!AV51+'[1]2-ХУВИЙН МСҮТ-22 ДҮН'!AV51+'[1]3-ТӨ-ПК-25'!AV51+'[1]4-Хувийн ПК-8'!AV51</f>
        <v>0</v>
      </c>
      <c r="AW51" s="122">
        <f>+'[1]1-ТӨ-МСҮТ-21 ДҮН'!AW51+'[1]2-ХУВИЙН МСҮТ-22 ДҮН'!AW51+'[1]3-ТӨ-ПК-25'!AW51+'[1]4-Хувийн ПК-8'!AW51</f>
        <v>0</v>
      </c>
      <c r="AX51" s="121">
        <f t="shared" si="17"/>
        <v>0</v>
      </c>
      <c r="AY51" s="122">
        <f>+'[1]1-ТӨ-МСҮТ-21 ДҮН'!AY51+'[1]2-ХУВИЙН МСҮТ-22 ДҮН'!AY51+'[1]3-ТӨ-ПК-25'!AY51+'[1]4-Хувийн ПК-8'!AY51</f>
        <v>0</v>
      </c>
      <c r="AZ51" s="122">
        <f>+'[1]1-ТӨ-МСҮТ-21 ДҮН'!AZ51+'[1]2-ХУВИЙН МСҮТ-22 ДҮН'!AZ51+'[1]3-ТӨ-ПК-25'!AZ51+'[1]4-Хувийн ПК-8'!AZ51</f>
        <v>0</v>
      </c>
      <c r="BA51" s="121">
        <f t="shared" si="18"/>
        <v>0</v>
      </c>
      <c r="BB51" s="122">
        <f>+'[1]1-ТӨ-МСҮТ-21 ДҮН'!BB51+'[1]2-ХУВИЙН МСҮТ-22 ДҮН'!BB51+'[1]3-ТӨ-ПК-25'!BB51+'[1]4-Хувийн ПК-8'!BB51</f>
        <v>0</v>
      </c>
      <c r="BC51" s="122">
        <f>+'[1]1-ТӨ-МСҮТ-21 ДҮН'!BC51+'[1]2-ХУВИЙН МСҮТ-22 ДҮН'!BC51+'[1]3-ТӨ-ПК-25'!BC51+'[1]4-Хувийн ПК-8'!BC51</f>
        <v>0</v>
      </c>
      <c r="BD51" s="121">
        <f t="shared" si="19"/>
        <v>0</v>
      </c>
      <c r="BE51" s="122">
        <f>+'[1]1-ТӨ-МСҮТ-21 ДҮН'!BE51+'[1]2-ХУВИЙН МСҮТ-22 ДҮН'!BE51+'[1]3-ТӨ-ПК-25'!BE51+'[1]4-Хувийн ПК-8'!BE51</f>
        <v>0</v>
      </c>
      <c r="BF51" s="122">
        <f>+'[1]1-ТӨ-МСҮТ-21 ДҮН'!BF51+'[1]2-ХУВИЙН МСҮТ-22 ДҮН'!BF51+'[1]3-ТӨ-ПК-25'!BF51+'[1]4-Хувийн ПК-8'!BF51</f>
        <v>0</v>
      </c>
      <c r="BG51" s="121">
        <f t="shared" si="20"/>
        <v>0</v>
      </c>
      <c r="BH51" s="122">
        <f>+'[1]1-ТӨ-МСҮТ-21 ДҮН'!BH51+'[1]2-ХУВИЙН МСҮТ-22 ДҮН'!BH51+'[1]3-ТӨ-ПК-25'!BH51+'[1]4-Хувийн ПК-8'!BH51</f>
        <v>0</v>
      </c>
      <c r="BI51" s="122">
        <f>+'[1]1-ТӨ-МСҮТ-21 ДҮН'!BI51+'[1]2-ХУВИЙН МСҮТ-22 ДҮН'!BI51+'[1]3-ТӨ-ПК-25'!BI51+'[1]4-Хувийн ПК-8'!BI51</f>
        <v>0</v>
      </c>
    </row>
    <row r="52" spans="1:61" s="108" customFormat="1" ht="17.25" customHeight="1">
      <c r="A52" s="118" t="s">
        <v>397</v>
      </c>
      <c r="B52" s="115">
        <v>34</v>
      </c>
      <c r="C52" s="119">
        <f t="shared" si="3"/>
        <v>30</v>
      </c>
      <c r="D52" s="119">
        <f t="shared" si="3"/>
        <v>9</v>
      </c>
      <c r="E52" s="119">
        <f t="shared" si="3"/>
        <v>21</v>
      </c>
      <c r="F52" s="121">
        <f t="shared" si="21"/>
        <v>10</v>
      </c>
      <c r="G52" s="122">
        <f>+'[1]1-ТӨ-МСҮТ-21 ДҮН'!G52+'[1]2-ХУВИЙН МСҮТ-22 ДҮН'!G52+'[1]3-ТӨ-ПК-25'!G52+'[1]4-Хувийн ПК-8'!G52</f>
        <v>5</v>
      </c>
      <c r="H52" s="122">
        <f>+'[1]1-ТӨ-МСҮТ-21 ДҮН'!H52+'[1]2-ХУВИЙН МСҮТ-22 ДҮН'!H52+'[1]3-ТӨ-ПК-25'!H52+'[1]4-Хувийн ПК-8'!H52</f>
        <v>5</v>
      </c>
      <c r="I52" s="121">
        <f t="shared" si="4"/>
        <v>5</v>
      </c>
      <c r="J52" s="122">
        <f>+'[1]1-ТӨ-МСҮТ-21 ДҮН'!J52+'[1]2-ХУВИЙН МСҮТ-22 ДҮН'!J52+'[1]3-ТӨ-ПК-25'!J52+'[1]4-Хувийн ПК-8'!J52</f>
        <v>0</v>
      </c>
      <c r="K52" s="122">
        <f>+'[1]1-ТӨ-МСҮТ-21 ДҮН'!K52+'[1]2-ХУВИЙН МСҮТ-22 ДҮН'!K52+'[1]3-ТӨ-ПК-25'!K52+'[1]4-Хувийн ПК-8'!K52</f>
        <v>5</v>
      </c>
      <c r="L52" s="121">
        <f t="shared" si="5"/>
        <v>15</v>
      </c>
      <c r="M52" s="122">
        <f>+'[1]1-ТӨ-МСҮТ-21 ДҮН'!M52+'[1]2-ХУВИЙН МСҮТ-22 ДҮН'!M52+'[1]3-ТӨ-ПК-25'!M52+'[1]4-Хувийн ПК-8'!M52</f>
        <v>4</v>
      </c>
      <c r="N52" s="122">
        <f>+'[1]1-ТӨ-МСҮТ-21 ДҮН'!N52+'[1]2-ХУВИЙН МСҮТ-22 ДҮН'!N52+'[1]3-ТӨ-ПК-25'!N52+'[1]4-Хувийн ПК-8'!N52</f>
        <v>11</v>
      </c>
      <c r="O52" s="122" t="s">
        <v>370</v>
      </c>
      <c r="P52" s="122" t="s">
        <v>370</v>
      </c>
      <c r="Q52" s="122" t="s">
        <v>370</v>
      </c>
      <c r="R52" s="122" t="s">
        <v>370</v>
      </c>
      <c r="S52" s="122" t="s">
        <v>370</v>
      </c>
      <c r="T52" s="122" t="s">
        <v>370</v>
      </c>
      <c r="U52" s="121">
        <f t="shared" si="8"/>
        <v>1</v>
      </c>
      <c r="V52" s="122">
        <f>+'[1]1-ТӨ-МСҮТ-21 ДҮН'!V52+'[1]2-ХУВИЙН МСҮТ-22 ДҮН'!V52+'[1]3-ТӨ-ПК-25'!V52+'[1]4-Хувийн ПК-8'!V52</f>
        <v>1</v>
      </c>
      <c r="W52" s="122">
        <f>+'[1]1-ТӨ-МСҮТ-21 ДҮН'!W52+'[1]2-ХУВИЙН МСҮТ-22 ДҮН'!W52+'[1]3-ТӨ-ПК-25'!W52+'[1]4-Хувийн ПК-8'!W52</f>
        <v>0</v>
      </c>
      <c r="X52" s="121">
        <f t="shared" si="9"/>
        <v>0</v>
      </c>
      <c r="Y52" s="122">
        <f>+'[1]1-ТӨ-МСҮТ-21 ДҮН'!Y52+'[1]2-ХУВИЙН МСҮТ-22 ДҮН'!Y52+'[1]3-ТӨ-ПК-25'!Y52+'[1]4-Хувийн ПК-8'!Y52</f>
        <v>0</v>
      </c>
      <c r="Z52" s="122">
        <f>+'[1]1-ТӨ-МСҮТ-21 ДҮН'!Z52+'[1]2-ХУВИЙН МСҮТ-22 ДҮН'!Z52+'[1]3-ТӨ-ПК-25'!Z52+'[1]4-Хувийн ПК-8'!Z52</f>
        <v>0</v>
      </c>
      <c r="AA52" s="121">
        <f t="shared" si="10"/>
        <v>0</v>
      </c>
      <c r="AB52" s="121">
        <f t="shared" si="10"/>
        <v>0</v>
      </c>
      <c r="AC52" s="121">
        <f t="shared" si="10"/>
        <v>0</v>
      </c>
      <c r="AD52" s="118" t="s">
        <v>397</v>
      </c>
      <c r="AE52" s="115">
        <v>34</v>
      </c>
      <c r="AF52" s="121">
        <f t="shared" si="11"/>
        <v>0</v>
      </c>
      <c r="AG52" s="122">
        <f>+'[1]1-ТӨ-МСҮТ-21 ДҮН'!AG52+'[1]2-ХУВИЙН МСҮТ-22 ДҮН'!AG52+'[1]3-ТӨ-ПК-25'!AG52+'[1]4-Хувийн ПК-8'!AG52</f>
        <v>0</v>
      </c>
      <c r="AH52" s="122">
        <f>+'[1]1-ТӨ-МСҮТ-21 ДҮН'!AH52+'[1]2-ХУВИЙН МСҮТ-22 ДҮН'!AH52+'[1]3-ТӨ-ПК-25'!AH52+'[1]4-Хувийн ПК-8'!AH52</f>
        <v>0</v>
      </c>
      <c r="AI52" s="121">
        <f t="shared" si="12"/>
        <v>0</v>
      </c>
      <c r="AJ52" s="122">
        <f>+'[1]1-ТӨ-МСҮТ-21 ДҮН'!AJ52+'[1]2-ХУВИЙН МСҮТ-22 ДҮН'!AJ52+'[1]3-ТӨ-ПК-25'!AJ52+'[1]4-Хувийн ПК-8'!AJ52</f>
        <v>0</v>
      </c>
      <c r="AK52" s="122">
        <f>+'[1]1-ТӨ-МСҮТ-21 ДҮН'!AK52+'[1]2-ХУВИЙН МСҮТ-22 ДҮН'!AK52+'[1]3-ТӨ-ПК-25'!AK52+'[1]4-Хувийн ПК-8'!AK52</f>
        <v>0</v>
      </c>
      <c r="AL52" s="121">
        <f t="shared" si="13"/>
        <v>0</v>
      </c>
      <c r="AM52" s="122">
        <f>+'[1]1-ТӨ-МСҮТ-21 ДҮН'!AM52+'[1]2-ХУВИЙН МСҮТ-22 ДҮН'!AM52+'[1]3-ТӨ-ПК-25'!AM52+'[1]4-Хувийн ПК-8'!AM52</f>
        <v>0</v>
      </c>
      <c r="AN52" s="122">
        <f>+'[1]1-ТӨ-МСҮТ-21 ДҮН'!AN52+'[1]2-ХУВИЙН МСҮТ-22 ДҮН'!AN52+'[1]3-ТӨ-ПК-25'!AN52+'[1]4-Хувийн ПК-8'!AN52</f>
        <v>0</v>
      </c>
      <c r="AO52" s="121">
        <f t="shared" si="14"/>
        <v>0</v>
      </c>
      <c r="AP52" s="122">
        <f>+'[1]1-ТӨ-МСҮТ-21 ДҮН'!AP52+'[1]2-ХУВИЙН МСҮТ-22 ДҮН'!AP52+'[1]3-ТӨ-ПК-25'!AP52+'[1]4-Хувийн ПК-8'!AP52</f>
        <v>0</v>
      </c>
      <c r="AQ52" s="122">
        <f>+'[1]1-ТӨ-МСҮТ-21 ДҮН'!AQ52+'[1]2-ХУВИЙН МСҮТ-22 ДҮН'!AQ52+'[1]3-ТӨ-ПК-25'!AQ52+'[1]4-Хувийн ПК-8'!AQ52</f>
        <v>0</v>
      </c>
      <c r="AR52" s="121">
        <f t="shared" si="15"/>
        <v>0</v>
      </c>
      <c r="AS52" s="121">
        <f t="shared" si="15"/>
        <v>0</v>
      </c>
      <c r="AT52" s="121">
        <f t="shared" si="15"/>
        <v>0</v>
      </c>
      <c r="AU52" s="121">
        <f t="shared" si="16"/>
        <v>0</v>
      </c>
      <c r="AV52" s="122">
        <f>+'[1]1-ТӨ-МСҮТ-21 ДҮН'!AV52+'[1]2-ХУВИЙН МСҮТ-22 ДҮН'!AV52+'[1]3-ТӨ-ПК-25'!AV52+'[1]4-Хувийн ПК-8'!AV52</f>
        <v>0</v>
      </c>
      <c r="AW52" s="122">
        <f>+'[1]1-ТӨ-МСҮТ-21 ДҮН'!AW52+'[1]2-ХУВИЙН МСҮТ-22 ДҮН'!AW52+'[1]3-ТӨ-ПК-25'!AW52+'[1]4-Хувийн ПК-8'!AW52</f>
        <v>0</v>
      </c>
      <c r="AX52" s="121">
        <f t="shared" si="17"/>
        <v>0</v>
      </c>
      <c r="AY52" s="122">
        <f>+'[1]1-ТӨ-МСҮТ-21 ДҮН'!AY52+'[1]2-ХУВИЙН МСҮТ-22 ДҮН'!AY52+'[1]3-ТӨ-ПК-25'!AY52+'[1]4-Хувийн ПК-8'!AY52</f>
        <v>0</v>
      </c>
      <c r="AZ52" s="122">
        <f>+'[1]1-ТӨ-МСҮТ-21 ДҮН'!AZ52+'[1]2-ХУВИЙН МСҮТ-22 ДҮН'!AZ52+'[1]3-ТӨ-ПК-25'!AZ52+'[1]4-Хувийн ПК-8'!AZ52</f>
        <v>0</v>
      </c>
      <c r="BA52" s="121">
        <f t="shared" si="18"/>
        <v>0</v>
      </c>
      <c r="BB52" s="122">
        <f>+'[1]1-ТӨ-МСҮТ-21 ДҮН'!BB52+'[1]2-ХУВИЙН МСҮТ-22 ДҮН'!BB52+'[1]3-ТӨ-ПК-25'!BB52+'[1]4-Хувийн ПК-8'!BB52</f>
        <v>0</v>
      </c>
      <c r="BC52" s="122">
        <f>+'[1]1-ТӨ-МСҮТ-21 ДҮН'!BC52+'[1]2-ХУВИЙН МСҮТ-22 ДҮН'!BC52+'[1]3-ТӨ-ПК-25'!BC52+'[1]4-Хувийн ПК-8'!BC52</f>
        <v>0</v>
      </c>
      <c r="BD52" s="121">
        <f t="shared" si="19"/>
        <v>0</v>
      </c>
      <c r="BE52" s="122">
        <f>+'[1]1-ТӨ-МСҮТ-21 ДҮН'!BE52+'[1]2-ХУВИЙН МСҮТ-22 ДҮН'!BE52+'[1]3-ТӨ-ПК-25'!BE52+'[1]4-Хувийн ПК-8'!BE52</f>
        <v>0</v>
      </c>
      <c r="BF52" s="122">
        <f>+'[1]1-ТӨ-МСҮТ-21 ДҮН'!BF52+'[1]2-ХУВИЙН МСҮТ-22 ДҮН'!BF52+'[1]3-ТӨ-ПК-25'!BF52+'[1]4-Хувийн ПК-8'!BF52</f>
        <v>0</v>
      </c>
      <c r="BG52" s="121">
        <f t="shared" si="20"/>
        <v>0</v>
      </c>
      <c r="BH52" s="122">
        <f>+'[1]1-ТӨ-МСҮТ-21 ДҮН'!BH52+'[1]2-ХУВИЙН МСҮТ-22 ДҮН'!BH52+'[1]3-ТӨ-ПК-25'!BH52+'[1]4-Хувийн ПК-8'!BH52</f>
        <v>0</v>
      </c>
      <c r="BI52" s="122">
        <f>+'[1]1-ТӨ-МСҮТ-21 ДҮН'!BI52+'[1]2-ХУВИЙН МСҮТ-22 ДҮН'!BI52+'[1]3-ТӨ-ПК-25'!BI52+'[1]4-Хувийн ПК-8'!BI52</f>
        <v>0</v>
      </c>
    </row>
    <row r="53" spans="1:61" s="108" customFormat="1" ht="17.25" customHeight="1">
      <c r="A53" s="118" t="s">
        <v>398</v>
      </c>
      <c r="B53" s="115">
        <v>35</v>
      </c>
      <c r="C53" s="119">
        <f t="shared" si="3"/>
        <v>56</v>
      </c>
      <c r="D53" s="119">
        <f t="shared" si="3"/>
        <v>18</v>
      </c>
      <c r="E53" s="119">
        <f t="shared" si="3"/>
        <v>38</v>
      </c>
      <c r="F53" s="121">
        <f t="shared" si="21"/>
        <v>8</v>
      </c>
      <c r="G53" s="122">
        <f>+'[1]1-ТӨ-МСҮТ-21 ДҮН'!G53+'[1]2-ХУВИЙН МСҮТ-22 ДҮН'!G53+'[1]3-ТӨ-ПК-25'!G53+'[1]4-Хувийн ПК-8'!G53</f>
        <v>3</v>
      </c>
      <c r="H53" s="122">
        <f>+'[1]1-ТӨ-МСҮТ-21 ДҮН'!H53+'[1]2-ХУВИЙН МСҮТ-22 ДҮН'!H53+'[1]3-ТӨ-ПК-25'!H53+'[1]4-Хувийн ПК-8'!H53</f>
        <v>5</v>
      </c>
      <c r="I53" s="121">
        <f t="shared" si="4"/>
        <v>3</v>
      </c>
      <c r="J53" s="122">
        <f>+'[1]1-ТӨ-МСҮТ-21 ДҮН'!J53+'[1]2-ХУВИЙН МСҮТ-22 ДҮН'!J53+'[1]3-ТӨ-ПК-25'!J53+'[1]4-Хувийн ПК-8'!J53</f>
        <v>0</v>
      </c>
      <c r="K53" s="122">
        <f>+'[1]1-ТӨ-МСҮТ-21 ДҮН'!K53+'[1]2-ХУВИЙН МСҮТ-22 ДҮН'!K53+'[1]3-ТӨ-ПК-25'!K53+'[1]4-Хувийн ПК-8'!K53</f>
        <v>3</v>
      </c>
      <c r="L53" s="121">
        <f t="shared" si="5"/>
        <v>45</v>
      </c>
      <c r="M53" s="122">
        <f>+'[1]1-ТӨ-МСҮТ-21 ДҮН'!M53+'[1]2-ХУВИЙН МСҮТ-22 ДҮН'!M53+'[1]3-ТӨ-ПК-25'!M53+'[1]4-Хувийн ПК-8'!M53</f>
        <v>15</v>
      </c>
      <c r="N53" s="122">
        <f>+'[1]1-ТӨ-МСҮТ-21 ДҮН'!N53+'[1]2-ХУВИЙН МСҮТ-22 ДҮН'!N53+'[1]3-ТӨ-ПК-25'!N53+'[1]4-Хувийн ПК-8'!N53</f>
        <v>30</v>
      </c>
      <c r="O53" s="122" t="s">
        <v>370</v>
      </c>
      <c r="P53" s="122" t="s">
        <v>370</v>
      </c>
      <c r="Q53" s="122" t="s">
        <v>370</v>
      </c>
      <c r="R53" s="122" t="s">
        <v>370</v>
      </c>
      <c r="S53" s="122" t="s">
        <v>370</v>
      </c>
      <c r="T53" s="122" t="s">
        <v>370</v>
      </c>
      <c r="U53" s="121">
        <f t="shared" si="8"/>
        <v>3</v>
      </c>
      <c r="V53" s="122">
        <f>+'[1]1-ТӨ-МСҮТ-21 ДҮН'!V53+'[1]2-ХУВИЙН МСҮТ-22 ДҮН'!V53+'[1]3-ТӨ-ПК-25'!V53+'[1]4-Хувийн ПК-8'!V53</f>
        <v>1</v>
      </c>
      <c r="W53" s="122">
        <f>+'[1]1-ТӨ-МСҮТ-21 ДҮН'!W53+'[1]2-ХУВИЙН МСҮТ-22 ДҮН'!W53+'[1]3-ТӨ-ПК-25'!W53+'[1]4-Хувийн ПК-8'!W53</f>
        <v>2</v>
      </c>
      <c r="X53" s="121">
        <f t="shared" si="9"/>
        <v>0</v>
      </c>
      <c r="Y53" s="122">
        <f>+'[1]1-ТӨ-МСҮТ-21 ДҮН'!Y53+'[1]2-ХУВИЙН МСҮТ-22 ДҮН'!Y53+'[1]3-ТӨ-ПК-25'!Y53+'[1]4-Хувийн ПК-8'!Y53</f>
        <v>0</v>
      </c>
      <c r="Z53" s="122">
        <f>+'[1]1-ТӨ-МСҮТ-21 ДҮН'!Z53+'[1]2-ХУВИЙН МСҮТ-22 ДҮН'!Z53+'[1]3-ТӨ-ПК-25'!Z53+'[1]4-Хувийн ПК-8'!Z53</f>
        <v>0</v>
      </c>
      <c r="AA53" s="121">
        <f t="shared" si="10"/>
        <v>0</v>
      </c>
      <c r="AB53" s="121">
        <f t="shared" si="10"/>
        <v>0</v>
      </c>
      <c r="AC53" s="121">
        <f t="shared" si="10"/>
        <v>0</v>
      </c>
      <c r="AD53" s="118" t="s">
        <v>398</v>
      </c>
      <c r="AE53" s="115">
        <v>35</v>
      </c>
      <c r="AF53" s="121">
        <f t="shared" si="11"/>
        <v>0</v>
      </c>
      <c r="AG53" s="122">
        <f>+'[1]1-ТӨ-МСҮТ-21 ДҮН'!AG53+'[1]2-ХУВИЙН МСҮТ-22 ДҮН'!AG53+'[1]3-ТӨ-ПК-25'!AG53+'[1]4-Хувийн ПК-8'!AG53</f>
        <v>0</v>
      </c>
      <c r="AH53" s="122">
        <f>+'[1]1-ТӨ-МСҮТ-21 ДҮН'!AH53+'[1]2-ХУВИЙН МСҮТ-22 ДҮН'!AH53+'[1]3-ТӨ-ПК-25'!AH53+'[1]4-Хувийн ПК-8'!AH53</f>
        <v>0</v>
      </c>
      <c r="AI53" s="121">
        <f t="shared" si="12"/>
        <v>0</v>
      </c>
      <c r="AJ53" s="122">
        <f>+'[1]1-ТӨ-МСҮТ-21 ДҮН'!AJ53+'[1]2-ХУВИЙН МСҮТ-22 ДҮН'!AJ53+'[1]3-ТӨ-ПК-25'!AJ53+'[1]4-Хувийн ПК-8'!AJ53</f>
        <v>0</v>
      </c>
      <c r="AK53" s="122">
        <f>+'[1]1-ТӨ-МСҮТ-21 ДҮН'!AK53+'[1]2-ХУВИЙН МСҮТ-22 ДҮН'!AK53+'[1]3-ТӨ-ПК-25'!AK53+'[1]4-Хувийн ПК-8'!AK53</f>
        <v>0</v>
      </c>
      <c r="AL53" s="121">
        <f t="shared" si="13"/>
        <v>0</v>
      </c>
      <c r="AM53" s="122">
        <f>+'[1]1-ТӨ-МСҮТ-21 ДҮН'!AM53+'[1]2-ХУВИЙН МСҮТ-22 ДҮН'!AM53+'[1]3-ТӨ-ПК-25'!AM53+'[1]4-Хувийн ПК-8'!AM53</f>
        <v>0</v>
      </c>
      <c r="AN53" s="122">
        <f>+'[1]1-ТӨ-МСҮТ-21 ДҮН'!AN53+'[1]2-ХУВИЙН МСҮТ-22 ДҮН'!AN53+'[1]3-ТӨ-ПК-25'!AN53+'[1]4-Хувийн ПК-8'!AN53</f>
        <v>0</v>
      </c>
      <c r="AO53" s="121">
        <f t="shared" si="14"/>
        <v>0</v>
      </c>
      <c r="AP53" s="122">
        <f>+'[1]1-ТӨ-МСҮТ-21 ДҮН'!AP53+'[1]2-ХУВИЙН МСҮТ-22 ДҮН'!AP53+'[1]3-ТӨ-ПК-25'!AP53+'[1]4-Хувийн ПК-8'!AP53</f>
        <v>0</v>
      </c>
      <c r="AQ53" s="122">
        <f>+'[1]1-ТӨ-МСҮТ-21 ДҮН'!AQ53+'[1]2-ХУВИЙН МСҮТ-22 ДҮН'!AQ53+'[1]3-ТӨ-ПК-25'!AQ53+'[1]4-Хувийн ПК-8'!AQ53</f>
        <v>0</v>
      </c>
      <c r="AR53" s="121">
        <f t="shared" si="15"/>
        <v>0</v>
      </c>
      <c r="AS53" s="121">
        <f t="shared" si="15"/>
        <v>0</v>
      </c>
      <c r="AT53" s="121">
        <f t="shared" si="15"/>
        <v>0</v>
      </c>
      <c r="AU53" s="121">
        <f t="shared" si="16"/>
        <v>0</v>
      </c>
      <c r="AV53" s="122">
        <f>+'[1]1-ТӨ-МСҮТ-21 ДҮН'!AV53+'[1]2-ХУВИЙН МСҮТ-22 ДҮН'!AV53+'[1]3-ТӨ-ПК-25'!AV53+'[1]4-Хувийн ПК-8'!AV53</f>
        <v>0</v>
      </c>
      <c r="AW53" s="122">
        <f>+'[1]1-ТӨ-МСҮТ-21 ДҮН'!AW53+'[1]2-ХУВИЙН МСҮТ-22 ДҮН'!AW53+'[1]3-ТӨ-ПК-25'!AW53+'[1]4-Хувийн ПК-8'!AW53</f>
        <v>0</v>
      </c>
      <c r="AX53" s="121">
        <f t="shared" si="17"/>
        <v>0</v>
      </c>
      <c r="AY53" s="122">
        <f>+'[1]1-ТӨ-МСҮТ-21 ДҮН'!AY53+'[1]2-ХУВИЙН МСҮТ-22 ДҮН'!AY53+'[1]3-ТӨ-ПК-25'!AY53+'[1]4-Хувийн ПК-8'!AY53</f>
        <v>0</v>
      </c>
      <c r="AZ53" s="122">
        <f>+'[1]1-ТӨ-МСҮТ-21 ДҮН'!AZ53+'[1]2-ХУВИЙН МСҮТ-22 ДҮН'!AZ53+'[1]3-ТӨ-ПК-25'!AZ53+'[1]4-Хувийн ПК-8'!AZ53</f>
        <v>0</v>
      </c>
      <c r="BA53" s="121">
        <f t="shared" si="18"/>
        <v>0</v>
      </c>
      <c r="BB53" s="122">
        <f>+'[1]1-ТӨ-МСҮТ-21 ДҮН'!BB53+'[1]2-ХУВИЙН МСҮТ-22 ДҮН'!BB53+'[1]3-ТӨ-ПК-25'!BB53+'[1]4-Хувийн ПК-8'!BB53</f>
        <v>0</v>
      </c>
      <c r="BC53" s="122">
        <f>+'[1]1-ТӨ-МСҮТ-21 ДҮН'!BC53+'[1]2-ХУВИЙН МСҮТ-22 ДҮН'!BC53+'[1]3-ТӨ-ПК-25'!BC53+'[1]4-Хувийн ПК-8'!BC53</f>
        <v>0</v>
      </c>
      <c r="BD53" s="121">
        <f t="shared" si="19"/>
        <v>0</v>
      </c>
      <c r="BE53" s="122">
        <f>+'[1]1-ТӨ-МСҮТ-21 ДҮН'!BE53+'[1]2-ХУВИЙН МСҮТ-22 ДҮН'!BE53+'[1]3-ТӨ-ПК-25'!BE53+'[1]4-Хувийн ПК-8'!BE53</f>
        <v>0</v>
      </c>
      <c r="BF53" s="122">
        <f>+'[1]1-ТӨ-МСҮТ-21 ДҮН'!BF53+'[1]2-ХУВИЙН МСҮТ-22 ДҮН'!BF53+'[1]3-ТӨ-ПК-25'!BF53+'[1]4-Хувийн ПК-8'!BF53</f>
        <v>0</v>
      </c>
      <c r="BG53" s="121">
        <f t="shared" si="20"/>
        <v>0</v>
      </c>
      <c r="BH53" s="122">
        <f>+'[1]1-ТӨ-МСҮТ-21 ДҮН'!BH53+'[1]2-ХУВИЙН МСҮТ-22 ДҮН'!BH53+'[1]3-ТӨ-ПК-25'!BH53+'[1]4-Хувийн ПК-8'!BH53</f>
        <v>0</v>
      </c>
      <c r="BI53" s="122">
        <f>+'[1]1-ТӨ-МСҮТ-21 ДҮН'!BI53+'[1]2-ХУВИЙН МСҮТ-22 ДҮН'!BI53+'[1]3-ТӨ-ПК-25'!BI53+'[1]4-Хувийн ПК-8'!BI53</f>
        <v>0</v>
      </c>
    </row>
    <row r="54" spans="1:61" s="108" customFormat="1" ht="17.25" customHeight="1">
      <c r="A54" s="118" t="s">
        <v>399</v>
      </c>
      <c r="B54" s="115">
        <v>36</v>
      </c>
      <c r="C54" s="119">
        <f t="shared" si="3"/>
        <v>30</v>
      </c>
      <c r="D54" s="119">
        <f t="shared" si="3"/>
        <v>11</v>
      </c>
      <c r="E54" s="119">
        <f t="shared" si="3"/>
        <v>19</v>
      </c>
      <c r="F54" s="121">
        <f t="shared" si="21"/>
        <v>5</v>
      </c>
      <c r="G54" s="122">
        <f>+'[1]1-ТӨ-МСҮТ-21 ДҮН'!G54+'[1]2-ХУВИЙН МСҮТ-22 ДҮН'!G54+'[1]3-ТӨ-ПК-25'!G54+'[1]4-Хувийн ПК-8'!G54</f>
        <v>1</v>
      </c>
      <c r="H54" s="122">
        <f>+'[1]1-ТӨ-МСҮТ-21 ДҮН'!H54+'[1]2-ХУВИЙН МСҮТ-22 ДҮН'!H54+'[1]3-ТӨ-ПК-25'!H54+'[1]4-Хувийн ПК-8'!H54</f>
        <v>4</v>
      </c>
      <c r="I54" s="121">
        <f t="shared" si="4"/>
        <v>1</v>
      </c>
      <c r="J54" s="122">
        <f>+'[1]1-ТӨ-МСҮТ-21 ДҮН'!J54+'[1]2-ХУВИЙН МСҮТ-22 ДҮН'!J54+'[1]3-ТӨ-ПК-25'!J54+'[1]4-Хувийн ПК-8'!J54</f>
        <v>0</v>
      </c>
      <c r="K54" s="122">
        <f>+'[1]1-ТӨ-МСҮТ-21 ДҮН'!K54+'[1]2-ХУВИЙН МСҮТ-22 ДҮН'!K54+'[1]3-ТӨ-ПК-25'!K54+'[1]4-Хувийн ПК-8'!K54</f>
        <v>1</v>
      </c>
      <c r="L54" s="121">
        <f t="shared" si="5"/>
        <v>24</v>
      </c>
      <c r="M54" s="122">
        <f>+'[1]1-ТӨ-МСҮТ-21 ДҮН'!M54+'[1]2-ХУВИЙН МСҮТ-22 ДҮН'!M54+'[1]3-ТӨ-ПК-25'!M54+'[1]4-Хувийн ПК-8'!M54</f>
        <v>10</v>
      </c>
      <c r="N54" s="122">
        <f>+'[1]1-ТӨ-МСҮТ-21 ДҮН'!N54+'[1]2-ХУВИЙН МСҮТ-22 ДҮН'!N54+'[1]3-ТӨ-ПК-25'!N54+'[1]4-Хувийн ПК-8'!N54</f>
        <v>14</v>
      </c>
      <c r="O54" s="122" t="s">
        <v>370</v>
      </c>
      <c r="P54" s="122" t="s">
        <v>370</v>
      </c>
      <c r="Q54" s="122" t="s">
        <v>370</v>
      </c>
      <c r="R54" s="122" t="s">
        <v>370</v>
      </c>
      <c r="S54" s="122" t="s">
        <v>370</v>
      </c>
      <c r="T54" s="122" t="s">
        <v>370</v>
      </c>
      <c r="U54" s="121">
        <f t="shared" si="8"/>
        <v>1</v>
      </c>
      <c r="V54" s="122">
        <f>+'[1]1-ТӨ-МСҮТ-21 ДҮН'!V54+'[1]2-ХУВИЙН МСҮТ-22 ДҮН'!V54+'[1]3-ТӨ-ПК-25'!V54+'[1]4-Хувийн ПК-8'!V54</f>
        <v>0</v>
      </c>
      <c r="W54" s="122">
        <f>+'[1]1-ТӨ-МСҮТ-21 ДҮН'!W54+'[1]2-ХУВИЙН МСҮТ-22 ДҮН'!W54+'[1]3-ТӨ-ПК-25'!W54+'[1]4-Хувийн ПК-8'!W54</f>
        <v>1</v>
      </c>
      <c r="X54" s="121">
        <f t="shared" si="9"/>
        <v>0</v>
      </c>
      <c r="Y54" s="122">
        <f>+'[1]1-ТӨ-МСҮТ-21 ДҮН'!Y54+'[1]2-ХУВИЙН МСҮТ-22 ДҮН'!Y54+'[1]3-ТӨ-ПК-25'!Y54+'[1]4-Хувийн ПК-8'!Y54</f>
        <v>0</v>
      </c>
      <c r="Z54" s="122">
        <f>+'[1]1-ТӨ-МСҮТ-21 ДҮН'!Z54+'[1]2-ХУВИЙН МСҮТ-22 ДҮН'!Z54+'[1]3-ТӨ-ПК-25'!Z54+'[1]4-Хувийн ПК-8'!Z54</f>
        <v>0</v>
      </c>
      <c r="AA54" s="121">
        <f t="shared" si="10"/>
        <v>0</v>
      </c>
      <c r="AB54" s="121">
        <f t="shared" si="10"/>
        <v>0</v>
      </c>
      <c r="AC54" s="121">
        <f t="shared" si="10"/>
        <v>0</v>
      </c>
      <c r="AD54" s="118" t="s">
        <v>399</v>
      </c>
      <c r="AE54" s="115">
        <v>36</v>
      </c>
      <c r="AF54" s="121">
        <f t="shared" si="11"/>
        <v>0</v>
      </c>
      <c r="AG54" s="122">
        <f>+'[1]1-ТӨ-МСҮТ-21 ДҮН'!AG54+'[1]2-ХУВИЙН МСҮТ-22 ДҮН'!AG54+'[1]3-ТӨ-ПК-25'!AG54+'[1]4-Хувийн ПК-8'!AG54</f>
        <v>0</v>
      </c>
      <c r="AH54" s="122">
        <f>+'[1]1-ТӨ-МСҮТ-21 ДҮН'!AH54+'[1]2-ХУВИЙН МСҮТ-22 ДҮН'!AH54+'[1]3-ТӨ-ПК-25'!AH54+'[1]4-Хувийн ПК-8'!AH54</f>
        <v>0</v>
      </c>
      <c r="AI54" s="121">
        <f t="shared" si="12"/>
        <v>0</v>
      </c>
      <c r="AJ54" s="122">
        <f>+'[1]1-ТӨ-МСҮТ-21 ДҮН'!AJ54+'[1]2-ХУВИЙН МСҮТ-22 ДҮН'!AJ54+'[1]3-ТӨ-ПК-25'!AJ54+'[1]4-Хувийн ПК-8'!AJ54</f>
        <v>0</v>
      </c>
      <c r="AK54" s="122">
        <f>+'[1]1-ТӨ-МСҮТ-21 ДҮН'!AK54+'[1]2-ХУВИЙН МСҮТ-22 ДҮН'!AK54+'[1]3-ТӨ-ПК-25'!AK54+'[1]4-Хувийн ПК-8'!AK54</f>
        <v>0</v>
      </c>
      <c r="AL54" s="121">
        <f t="shared" si="13"/>
        <v>0</v>
      </c>
      <c r="AM54" s="122">
        <f>+'[1]1-ТӨ-МСҮТ-21 ДҮН'!AM54+'[1]2-ХУВИЙН МСҮТ-22 ДҮН'!AM54+'[1]3-ТӨ-ПК-25'!AM54+'[1]4-Хувийн ПК-8'!AM54</f>
        <v>0</v>
      </c>
      <c r="AN54" s="122">
        <f>+'[1]1-ТӨ-МСҮТ-21 ДҮН'!AN54+'[1]2-ХУВИЙН МСҮТ-22 ДҮН'!AN54+'[1]3-ТӨ-ПК-25'!AN54+'[1]4-Хувийн ПК-8'!AN54</f>
        <v>0</v>
      </c>
      <c r="AO54" s="121">
        <f t="shared" si="14"/>
        <v>0</v>
      </c>
      <c r="AP54" s="122">
        <f>+'[1]1-ТӨ-МСҮТ-21 ДҮН'!AP54+'[1]2-ХУВИЙН МСҮТ-22 ДҮН'!AP54+'[1]3-ТӨ-ПК-25'!AP54+'[1]4-Хувийн ПК-8'!AP54</f>
        <v>0</v>
      </c>
      <c r="AQ54" s="122">
        <f>+'[1]1-ТӨ-МСҮТ-21 ДҮН'!AQ54+'[1]2-ХУВИЙН МСҮТ-22 ДҮН'!AQ54+'[1]3-ТӨ-ПК-25'!AQ54+'[1]4-Хувийн ПК-8'!AQ54</f>
        <v>0</v>
      </c>
      <c r="AR54" s="121">
        <f t="shared" si="15"/>
        <v>0</v>
      </c>
      <c r="AS54" s="121">
        <f t="shared" si="15"/>
        <v>0</v>
      </c>
      <c r="AT54" s="121">
        <f t="shared" si="15"/>
        <v>0</v>
      </c>
      <c r="AU54" s="121">
        <f t="shared" si="16"/>
        <v>0</v>
      </c>
      <c r="AV54" s="122">
        <f>+'[1]1-ТӨ-МСҮТ-21 ДҮН'!AV54+'[1]2-ХУВИЙН МСҮТ-22 ДҮН'!AV54+'[1]3-ТӨ-ПК-25'!AV54+'[1]4-Хувийн ПК-8'!AV54</f>
        <v>0</v>
      </c>
      <c r="AW54" s="122">
        <f>+'[1]1-ТӨ-МСҮТ-21 ДҮН'!AW54+'[1]2-ХУВИЙН МСҮТ-22 ДҮН'!AW54+'[1]3-ТӨ-ПК-25'!AW54+'[1]4-Хувийн ПК-8'!AW54</f>
        <v>0</v>
      </c>
      <c r="AX54" s="121">
        <f t="shared" si="17"/>
        <v>0</v>
      </c>
      <c r="AY54" s="122">
        <f>+'[1]1-ТӨ-МСҮТ-21 ДҮН'!AY54+'[1]2-ХУВИЙН МСҮТ-22 ДҮН'!AY54+'[1]3-ТӨ-ПК-25'!AY54+'[1]4-Хувийн ПК-8'!AY54</f>
        <v>0</v>
      </c>
      <c r="AZ54" s="122">
        <f>+'[1]1-ТӨ-МСҮТ-21 ДҮН'!AZ54+'[1]2-ХУВИЙН МСҮТ-22 ДҮН'!AZ54+'[1]3-ТӨ-ПК-25'!AZ54+'[1]4-Хувийн ПК-8'!AZ54</f>
        <v>0</v>
      </c>
      <c r="BA54" s="121">
        <f t="shared" si="18"/>
        <v>0</v>
      </c>
      <c r="BB54" s="122">
        <f>+'[1]1-ТӨ-МСҮТ-21 ДҮН'!BB54+'[1]2-ХУВИЙН МСҮТ-22 ДҮН'!BB54+'[1]3-ТӨ-ПК-25'!BB54+'[1]4-Хувийн ПК-8'!BB54</f>
        <v>0</v>
      </c>
      <c r="BC54" s="122">
        <f>+'[1]1-ТӨ-МСҮТ-21 ДҮН'!BC54+'[1]2-ХУВИЙН МСҮТ-22 ДҮН'!BC54+'[1]3-ТӨ-ПК-25'!BC54+'[1]4-Хувийн ПК-8'!BC54</f>
        <v>0</v>
      </c>
      <c r="BD54" s="121">
        <f t="shared" si="19"/>
        <v>0</v>
      </c>
      <c r="BE54" s="122">
        <f>+'[1]1-ТӨ-МСҮТ-21 ДҮН'!BE54+'[1]2-ХУВИЙН МСҮТ-22 ДҮН'!BE54+'[1]3-ТӨ-ПК-25'!BE54+'[1]4-Хувийн ПК-8'!BE54</f>
        <v>0</v>
      </c>
      <c r="BF54" s="122">
        <f>+'[1]1-ТӨ-МСҮТ-21 ДҮН'!BF54+'[1]2-ХУВИЙН МСҮТ-22 ДҮН'!BF54+'[1]3-ТӨ-ПК-25'!BF54+'[1]4-Хувийн ПК-8'!BF54</f>
        <v>0</v>
      </c>
      <c r="BG54" s="121">
        <f t="shared" si="20"/>
        <v>0</v>
      </c>
      <c r="BH54" s="122">
        <f>+'[1]1-ТӨ-МСҮТ-21 ДҮН'!BH54+'[1]2-ХУВИЙН МСҮТ-22 ДҮН'!BH54+'[1]3-ТӨ-ПК-25'!BH54+'[1]4-Хувийн ПК-8'!BH54</f>
        <v>0</v>
      </c>
      <c r="BI54" s="122">
        <f>+'[1]1-ТӨ-МСҮТ-21 ДҮН'!BI54+'[1]2-ХУВИЙН МСҮТ-22 ДҮН'!BI54+'[1]3-ТӨ-ПК-25'!BI54+'[1]4-Хувийн ПК-8'!BI54</f>
        <v>0</v>
      </c>
    </row>
    <row r="55" spans="1:61" s="108" customFormat="1" ht="17.25" customHeight="1">
      <c r="A55" s="118" t="s">
        <v>400</v>
      </c>
      <c r="B55" s="115">
        <v>37</v>
      </c>
      <c r="C55" s="119">
        <f t="shared" si="3"/>
        <v>11</v>
      </c>
      <c r="D55" s="119">
        <f t="shared" si="3"/>
        <v>8</v>
      </c>
      <c r="E55" s="119">
        <f t="shared" si="3"/>
        <v>3</v>
      </c>
      <c r="F55" s="121">
        <f t="shared" si="21"/>
        <v>1</v>
      </c>
      <c r="G55" s="122">
        <f>+'[1]1-ТӨ-МСҮТ-21 ДҮН'!G55+'[1]2-ХУВИЙН МСҮТ-22 ДҮН'!G55+'[1]3-ТӨ-ПК-25'!G55+'[1]4-Хувийн ПК-8'!G55</f>
        <v>1</v>
      </c>
      <c r="H55" s="122">
        <f>+'[1]1-ТӨ-МСҮТ-21 ДҮН'!H55+'[1]2-ХУВИЙН МСҮТ-22 ДҮН'!H55+'[1]3-ТӨ-ПК-25'!H55+'[1]4-Хувийн ПК-8'!H55</f>
        <v>0</v>
      </c>
      <c r="I55" s="121">
        <f t="shared" si="4"/>
        <v>0</v>
      </c>
      <c r="J55" s="122">
        <f>+'[1]1-ТӨ-МСҮТ-21 ДҮН'!J55+'[1]2-ХУВИЙН МСҮТ-22 ДҮН'!J55+'[1]3-ТӨ-ПК-25'!J55+'[1]4-Хувийн ПК-8'!J55</f>
        <v>0</v>
      </c>
      <c r="K55" s="122">
        <f>+'[1]1-ТӨ-МСҮТ-21 ДҮН'!K55+'[1]2-ХУВИЙН МСҮТ-22 ДҮН'!K55+'[1]3-ТӨ-ПК-25'!K55+'[1]4-Хувийн ПК-8'!K55</f>
        <v>0</v>
      </c>
      <c r="L55" s="121">
        <f t="shared" si="5"/>
        <v>10</v>
      </c>
      <c r="M55" s="122">
        <f>+'[1]1-ТӨ-МСҮТ-21 ДҮН'!M55+'[1]2-ХУВИЙН МСҮТ-22 ДҮН'!M55+'[1]3-ТӨ-ПК-25'!M55+'[1]4-Хувийн ПК-8'!M55</f>
        <v>7</v>
      </c>
      <c r="N55" s="122">
        <f>+'[1]1-ТӨ-МСҮТ-21 ДҮН'!N55+'[1]2-ХУВИЙН МСҮТ-22 ДҮН'!N55+'[1]3-ТӨ-ПК-25'!N55+'[1]4-Хувийн ПК-8'!N55</f>
        <v>3</v>
      </c>
      <c r="O55" s="122" t="s">
        <v>370</v>
      </c>
      <c r="P55" s="122" t="s">
        <v>370</v>
      </c>
      <c r="Q55" s="122" t="s">
        <v>370</v>
      </c>
      <c r="R55" s="122" t="s">
        <v>370</v>
      </c>
      <c r="S55" s="122" t="s">
        <v>370</v>
      </c>
      <c r="T55" s="122" t="s">
        <v>370</v>
      </c>
      <c r="U55" s="121">
        <f t="shared" si="8"/>
        <v>0</v>
      </c>
      <c r="V55" s="122">
        <f>+'[1]1-ТӨ-МСҮТ-21 ДҮН'!V55+'[1]2-ХУВИЙН МСҮТ-22 ДҮН'!V55+'[1]3-ТӨ-ПК-25'!V55+'[1]4-Хувийн ПК-8'!V55</f>
        <v>0</v>
      </c>
      <c r="W55" s="122">
        <f>+'[1]1-ТӨ-МСҮТ-21 ДҮН'!W55+'[1]2-ХУВИЙН МСҮТ-22 ДҮН'!W55+'[1]3-ТӨ-ПК-25'!W55+'[1]4-Хувийн ПК-8'!W55</f>
        <v>0</v>
      </c>
      <c r="X55" s="121">
        <f t="shared" si="9"/>
        <v>0</v>
      </c>
      <c r="Y55" s="122">
        <f>+'[1]1-ТӨ-МСҮТ-21 ДҮН'!Y55+'[1]2-ХУВИЙН МСҮТ-22 ДҮН'!Y55+'[1]3-ТӨ-ПК-25'!Y55+'[1]4-Хувийн ПК-8'!Y55</f>
        <v>0</v>
      </c>
      <c r="Z55" s="122">
        <f>+'[1]1-ТӨ-МСҮТ-21 ДҮН'!Z55+'[1]2-ХУВИЙН МСҮТ-22 ДҮН'!Z55+'[1]3-ТӨ-ПК-25'!Z55+'[1]4-Хувийн ПК-8'!Z55</f>
        <v>0</v>
      </c>
      <c r="AA55" s="121">
        <f t="shared" si="10"/>
        <v>0</v>
      </c>
      <c r="AB55" s="121">
        <f t="shared" si="10"/>
        <v>0</v>
      </c>
      <c r="AC55" s="121">
        <f t="shared" si="10"/>
        <v>0</v>
      </c>
      <c r="AD55" s="118" t="s">
        <v>400</v>
      </c>
      <c r="AE55" s="115">
        <v>37</v>
      </c>
      <c r="AF55" s="121">
        <f t="shared" si="11"/>
        <v>0</v>
      </c>
      <c r="AG55" s="122">
        <f>+'[1]1-ТӨ-МСҮТ-21 ДҮН'!AG55+'[1]2-ХУВИЙН МСҮТ-22 ДҮН'!AG55+'[1]3-ТӨ-ПК-25'!AG55+'[1]4-Хувийн ПК-8'!AG55</f>
        <v>0</v>
      </c>
      <c r="AH55" s="122">
        <f>+'[1]1-ТӨ-МСҮТ-21 ДҮН'!AH55+'[1]2-ХУВИЙН МСҮТ-22 ДҮН'!AH55+'[1]3-ТӨ-ПК-25'!AH55+'[1]4-Хувийн ПК-8'!AH55</f>
        <v>0</v>
      </c>
      <c r="AI55" s="121">
        <f t="shared" si="12"/>
        <v>0</v>
      </c>
      <c r="AJ55" s="122">
        <f>+'[1]1-ТӨ-МСҮТ-21 ДҮН'!AJ55+'[1]2-ХУВИЙН МСҮТ-22 ДҮН'!AJ55+'[1]3-ТӨ-ПК-25'!AJ55+'[1]4-Хувийн ПК-8'!AJ55</f>
        <v>0</v>
      </c>
      <c r="AK55" s="122">
        <f>+'[1]1-ТӨ-МСҮТ-21 ДҮН'!AK55+'[1]2-ХУВИЙН МСҮТ-22 ДҮН'!AK55+'[1]3-ТӨ-ПК-25'!AK55+'[1]4-Хувийн ПК-8'!AK55</f>
        <v>0</v>
      </c>
      <c r="AL55" s="121">
        <f t="shared" si="13"/>
        <v>0</v>
      </c>
      <c r="AM55" s="122">
        <f>+'[1]1-ТӨ-МСҮТ-21 ДҮН'!AM55+'[1]2-ХУВИЙН МСҮТ-22 ДҮН'!AM55+'[1]3-ТӨ-ПК-25'!AM55+'[1]4-Хувийн ПК-8'!AM55</f>
        <v>0</v>
      </c>
      <c r="AN55" s="122">
        <f>+'[1]1-ТӨ-МСҮТ-21 ДҮН'!AN55+'[1]2-ХУВИЙН МСҮТ-22 ДҮН'!AN55+'[1]3-ТӨ-ПК-25'!AN55+'[1]4-Хувийн ПК-8'!AN55</f>
        <v>0</v>
      </c>
      <c r="AO55" s="121">
        <f t="shared" si="14"/>
        <v>0</v>
      </c>
      <c r="AP55" s="122">
        <f>+'[1]1-ТӨ-МСҮТ-21 ДҮН'!AP55+'[1]2-ХУВИЙН МСҮТ-22 ДҮН'!AP55+'[1]3-ТӨ-ПК-25'!AP55+'[1]4-Хувийн ПК-8'!AP55</f>
        <v>0</v>
      </c>
      <c r="AQ55" s="122">
        <f>+'[1]1-ТӨ-МСҮТ-21 ДҮН'!AQ55+'[1]2-ХУВИЙН МСҮТ-22 ДҮН'!AQ55+'[1]3-ТӨ-ПК-25'!AQ55+'[1]4-Хувийн ПК-8'!AQ55</f>
        <v>0</v>
      </c>
      <c r="AR55" s="121">
        <f t="shared" si="15"/>
        <v>0</v>
      </c>
      <c r="AS55" s="121">
        <f t="shared" si="15"/>
        <v>0</v>
      </c>
      <c r="AT55" s="121">
        <f t="shared" si="15"/>
        <v>0</v>
      </c>
      <c r="AU55" s="121">
        <f t="shared" si="16"/>
        <v>0</v>
      </c>
      <c r="AV55" s="122">
        <f>+'[1]1-ТӨ-МСҮТ-21 ДҮН'!AV55+'[1]2-ХУВИЙН МСҮТ-22 ДҮН'!AV55+'[1]3-ТӨ-ПК-25'!AV55+'[1]4-Хувийн ПК-8'!AV55</f>
        <v>0</v>
      </c>
      <c r="AW55" s="122">
        <f>+'[1]1-ТӨ-МСҮТ-21 ДҮН'!AW55+'[1]2-ХУВИЙН МСҮТ-22 ДҮН'!AW55+'[1]3-ТӨ-ПК-25'!AW55+'[1]4-Хувийн ПК-8'!AW55</f>
        <v>0</v>
      </c>
      <c r="AX55" s="121">
        <f t="shared" si="17"/>
        <v>0</v>
      </c>
      <c r="AY55" s="122">
        <f>+'[1]1-ТӨ-МСҮТ-21 ДҮН'!AY55+'[1]2-ХУВИЙН МСҮТ-22 ДҮН'!AY55+'[1]3-ТӨ-ПК-25'!AY55+'[1]4-Хувийн ПК-8'!AY55</f>
        <v>0</v>
      </c>
      <c r="AZ55" s="122">
        <f>+'[1]1-ТӨ-МСҮТ-21 ДҮН'!AZ55+'[1]2-ХУВИЙН МСҮТ-22 ДҮН'!AZ55+'[1]3-ТӨ-ПК-25'!AZ55+'[1]4-Хувийн ПК-8'!AZ55</f>
        <v>0</v>
      </c>
      <c r="BA55" s="121">
        <f t="shared" si="18"/>
        <v>0</v>
      </c>
      <c r="BB55" s="122">
        <f>+'[1]1-ТӨ-МСҮТ-21 ДҮН'!BB55+'[1]2-ХУВИЙН МСҮТ-22 ДҮН'!BB55+'[1]3-ТӨ-ПК-25'!BB55+'[1]4-Хувийн ПК-8'!BB55</f>
        <v>0</v>
      </c>
      <c r="BC55" s="122">
        <f>+'[1]1-ТӨ-МСҮТ-21 ДҮН'!BC55+'[1]2-ХУВИЙН МСҮТ-22 ДҮН'!BC55+'[1]3-ТӨ-ПК-25'!BC55+'[1]4-Хувийн ПК-8'!BC55</f>
        <v>0</v>
      </c>
      <c r="BD55" s="121">
        <f t="shared" si="19"/>
        <v>0</v>
      </c>
      <c r="BE55" s="122">
        <f>+'[1]1-ТӨ-МСҮТ-21 ДҮН'!BE55+'[1]2-ХУВИЙН МСҮТ-22 ДҮН'!BE55+'[1]3-ТӨ-ПК-25'!BE55+'[1]4-Хувийн ПК-8'!BE55</f>
        <v>0</v>
      </c>
      <c r="BF55" s="122">
        <f>+'[1]1-ТӨ-МСҮТ-21 ДҮН'!BF55+'[1]2-ХУВИЙН МСҮТ-22 ДҮН'!BF55+'[1]3-ТӨ-ПК-25'!BF55+'[1]4-Хувийн ПК-8'!BF55</f>
        <v>0</v>
      </c>
      <c r="BG55" s="121">
        <f t="shared" si="20"/>
        <v>0</v>
      </c>
      <c r="BH55" s="122">
        <f>+'[1]1-ТӨ-МСҮТ-21 ДҮН'!BH55+'[1]2-ХУВИЙН МСҮТ-22 ДҮН'!BH55+'[1]3-ТӨ-ПК-25'!BH55+'[1]4-Хувийн ПК-8'!BH55</f>
        <v>0</v>
      </c>
      <c r="BI55" s="122">
        <f>+'[1]1-ТӨ-МСҮТ-21 ДҮН'!BI55+'[1]2-ХУВИЙН МСҮТ-22 ДҮН'!BI55+'[1]3-ТӨ-ПК-25'!BI55+'[1]4-Хувийн ПК-8'!BI55</f>
        <v>0</v>
      </c>
    </row>
    <row r="56" spans="1:61" s="108" customFormat="1" ht="17.25" customHeight="1">
      <c r="A56" s="118" t="s">
        <v>401</v>
      </c>
      <c r="B56" s="115">
        <v>38</v>
      </c>
      <c r="C56" s="119">
        <f t="shared" si="3"/>
        <v>1</v>
      </c>
      <c r="D56" s="119">
        <f t="shared" si="3"/>
        <v>1</v>
      </c>
      <c r="E56" s="119">
        <f t="shared" si="3"/>
        <v>0</v>
      </c>
      <c r="F56" s="121">
        <f t="shared" si="21"/>
        <v>0</v>
      </c>
      <c r="G56" s="122">
        <f>+'[1]1-ТӨ-МСҮТ-21 ДҮН'!G56+'[1]2-ХУВИЙН МСҮТ-22 ДҮН'!G56+'[1]3-ТӨ-ПК-25'!G56+'[1]4-Хувийн ПК-8'!G56</f>
        <v>0</v>
      </c>
      <c r="H56" s="122">
        <f>+'[1]1-ТӨ-МСҮТ-21 ДҮН'!H56+'[1]2-ХУВИЙН МСҮТ-22 ДҮН'!H56+'[1]3-ТӨ-ПК-25'!H56+'[1]4-Хувийн ПК-8'!H56</f>
        <v>0</v>
      </c>
      <c r="I56" s="121">
        <f t="shared" si="4"/>
        <v>0</v>
      </c>
      <c r="J56" s="122">
        <f>+'[1]1-ТӨ-МСҮТ-21 ДҮН'!J56+'[1]2-ХУВИЙН МСҮТ-22 ДҮН'!J56+'[1]3-ТӨ-ПК-25'!J56+'[1]4-Хувийн ПК-8'!J56</f>
        <v>0</v>
      </c>
      <c r="K56" s="122">
        <f>+'[1]1-ТӨ-МСҮТ-21 ДҮН'!K56+'[1]2-ХУВИЙН МСҮТ-22 ДҮН'!K56+'[1]3-ТӨ-ПК-25'!K56+'[1]4-Хувийн ПК-8'!K56</f>
        <v>0</v>
      </c>
      <c r="L56" s="121">
        <f t="shared" si="5"/>
        <v>1</v>
      </c>
      <c r="M56" s="122">
        <f>+'[1]1-ТӨ-МСҮТ-21 ДҮН'!M56+'[1]2-ХУВИЙН МСҮТ-22 ДҮН'!M56+'[1]3-ТӨ-ПК-25'!M56+'[1]4-Хувийн ПК-8'!M56</f>
        <v>1</v>
      </c>
      <c r="N56" s="122">
        <f>+'[1]1-ТӨ-МСҮТ-21 ДҮН'!N56+'[1]2-ХУВИЙН МСҮТ-22 ДҮН'!N56+'[1]3-ТӨ-ПК-25'!N56+'[1]4-Хувийн ПК-8'!N56</f>
        <v>0</v>
      </c>
      <c r="O56" s="122" t="s">
        <v>370</v>
      </c>
      <c r="P56" s="122" t="s">
        <v>370</v>
      </c>
      <c r="Q56" s="122" t="s">
        <v>370</v>
      </c>
      <c r="R56" s="122" t="s">
        <v>370</v>
      </c>
      <c r="S56" s="122" t="s">
        <v>370</v>
      </c>
      <c r="T56" s="122" t="s">
        <v>370</v>
      </c>
      <c r="U56" s="121">
        <f t="shared" si="8"/>
        <v>0</v>
      </c>
      <c r="V56" s="122">
        <f>+'[1]1-ТӨ-МСҮТ-21 ДҮН'!V56+'[1]2-ХУВИЙН МСҮТ-22 ДҮН'!V56+'[1]3-ТӨ-ПК-25'!V56+'[1]4-Хувийн ПК-8'!V56</f>
        <v>0</v>
      </c>
      <c r="W56" s="122">
        <f>+'[1]1-ТӨ-МСҮТ-21 ДҮН'!W56+'[1]2-ХУВИЙН МСҮТ-22 ДҮН'!W56+'[1]3-ТӨ-ПК-25'!W56+'[1]4-Хувийн ПК-8'!W56</f>
        <v>0</v>
      </c>
      <c r="X56" s="121">
        <f t="shared" si="9"/>
        <v>0</v>
      </c>
      <c r="Y56" s="122">
        <f>+'[1]1-ТӨ-МСҮТ-21 ДҮН'!Y56+'[1]2-ХУВИЙН МСҮТ-22 ДҮН'!Y56+'[1]3-ТӨ-ПК-25'!Y56+'[1]4-Хувийн ПК-8'!Y56</f>
        <v>0</v>
      </c>
      <c r="Z56" s="122">
        <f>+'[1]1-ТӨ-МСҮТ-21 ДҮН'!Z56+'[1]2-ХУВИЙН МСҮТ-22 ДҮН'!Z56+'[1]3-ТӨ-ПК-25'!Z56+'[1]4-Хувийн ПК-8'!Z56</f>
        <v>0</v>
      </c>
      <c r="AA56" s="121">
        <f t="shared" si="10"/>
        <v>0</v>
      </c>
      <c r="AB56" s="121">
        <f t="shared" si="10"/>
        <v>0</v>
      </c>
      <c r="AC56" s="121">
        <f t="shared" si="10"/>
        <v>0</v>
      </c>
      <c r="AD56" s="118" t="s">
        <v>401</v>
      </c>
      <c r="AE56" s="115">
        <v>38</v>
      </c>
      <c r="AF56" s="121">
        <f t="shared" si="11"/>
        <v>0</v>
      </c>
      <c r="AG56" s="122">
        <f>+'[1]1-ТӨ-МСҮТ-21 ДҮН'!AG56+'[1]2-ХУВИЙН МСҮТ-22 ДҮН'!AG56+'[1]3-ТӨ-ПК-25'!AG56+'[1]4-Хувийн ПК-8'!AG56</f>
        <v>0</v>
      </c>
      <c r="AH56" s="122">
        <f>+'[1]1-ТӨ-МСҮТ-21 ДҮН'!AH56+'[1]2-ХУВИЙН МСҮТ-22 ДҮН'!AH56+'[1]3-ТӨ-ПК-25'!AH56+'[1]4-Хувийн ПК-8'!AH56</f>
        <v>0</v>
      </c>
      <c r="AI56" s="121">
        <f t="shared" si="12"/>
        <v>0</v>
      </c>
      <c r="AJ56" s="122">
        <f>+'[1]1-ТӨ-МСҮТ-21 ДҮН'!AJ56+'[1]2-ХУВИЙН МСҮТ-22 ДҮН'!AJ56+'[1]3-ТӨ-ПК-25'!AJ56+'[1]4-Хувийн ПК-8'!AJ56</f>
        <v>0</v>
      </c>
      <c r="AK56" s="122">
        <f>+'[1]1-ТӨ-МСҮТ-21 ДҮН'!AK56+'[1]2-ХУВИЙН МСҮТ-22 ДҮН'!AK56+'[1]3-ТӨ-ПК-25'!AK56+'[1]4-Хувийн ПК-8'!AK56</f>
        <v>0</v>
      </c>
      <c r="AL56" s="121">
        <f t="shared" si="13"/>
        <v>0</v>
      </c>
      <c r="AM56" s="122">
        <f>+'[1]1-ТӨ-МСҮТ-21 ДҮН'!AM56+'[1]2-ХУВИЙН МСҮТ-22 ДҮН'!AM56+'[1]3-ТӨ-ПК-25'!AM56+'[1]4-Хувийн ПК-8'!AM56</f>
        <v>0</v>
      </c>
      <c r="AN56" s="122">
        <f>+'[1]1-ТӨ-МСҮТ-21 ДҮН'!AN56+'[1]2-ХУВИЙН МСҮТ-22 ДҮН'!AN56+'[1]3-ТӨ-ПК-25'!AN56+'[1]4-Хувийн ПК-8'!AN56</f>
        <v>0</v>
      </c>
      <c r="AO56" s="121">
        <f t="shared" si="14"/>
        <v>0</v>
      </c>
      <c r="AP56" s="122">
        <f>+'[1]1-ТӨ-МСҮТ-21 ДҮН'!AP56+'[1]2-ХУВИЙН МСҮТ-22 ДҮН'!AP56+'[1]3-ТӨ-ПК-25'!AP56+'[1]4-Хувийн ПК-8'!AP56</f>
        <v>0</v>
      </c>
      <c r="AQ56" s="122">
        <f>+'[1]1-ТӨ-МСҮТ-21 ДҮН'!AQ56+'[1]2-ХУВИЙН МСҮТ-22 ДҮН'!AQ56+'[1]3-ТӨ-ПК-25'!AQ56+'[1]4-Хувийн ПК-8'!AQ56</f>
        <v>0</v>
      </c>
      <c r="AR56" s="121">
        <f t="shared" si="15"/>
        <v>0</v>
      </c>
      <c r="AS56" s="121">
        <f t="shared" si="15"/>
        <v>0</v>
      </c>
      <c r="AT56" s="121">
        <f t="shared" si="15"/>
        <v>0</v>
      </c>
      <c r="AU56" s="121">
        <f t="shared" si="16"/>
        <v>0</v>
      </c>
      <c r="AV56" s="122">
        <f>+'[1]1-ТӨ-МСҮТ-21 ДҮН'!AV56+'[1]2-ХУВИЙН МСҮТ-22 ДҮН'!AV56+'[1]3-ТӨ-ПК-25'!AV56+'[1]4-Хувийн ПК-8'!AV56</f>
        <v>0</v>
      </c>
      <c r="AW56" s="122">
        <f>+'[1]1-ТӨ-МСҮТ-21 ДҮН'!AW56+'[1]2-ХУВИЙН МСҮТ-22 ДҮН'!AW56+'[1]3-ТӨ-ПК-25'!AW56+'[1]4-Хувийн ПК-8'!AW56</f>
        <v>0</v>
      </c>
      <c r="AX56" s="121">
        <f t="shared" si="17"/>
        <v>0</v>
      </c>
      <c r="AY56" s="122">
        <f>+'[1]1-ТӨ-МСҮТ-21 ДҮН'!AY56+'[1]2-ХУВИЙН МСҮТ-22 ДҮН'!AY56+'[1]3-ТӨ-ПК-25'!AY56+'[1]4-Хувийн ПК-8'!AY56</f>
        <v>0</v>
      </c>
      <c r="AZ56" s="122">
        <f>+'[1]1-ТӨ-МСҮТ-21 ДҮН'!AZ56+'[1]2-ХУВИЙН МСҮТ-22 ДҮН'!AZ56+'[1]3-ТӨ-ПК-25'!AZ56+'[1]4-Хувийн ПК-8'!AZ56</f>
        <v>0</v>
      </c>
      <c r="BA56" s="121">
        <f t="shared" si="18"/>
        <v>0</v>
      </c>
      <c r="BB56" s="122">
        <f>+'[1]1-ТӨ-МСҮТ-21 ДҮН'!BB56+'[1]2-ХУВИЙН МСҮТ-22 ДҮН'!BB56+'[1]3-ТӨ-ПК-25'!BB56+'[1]4-Хувийн ПК-8'!BB56</f>
        <v>0</v>
      </c>
      <c r="BC56" s="122">
        <f>+'[1]1-ТӨ-МСҮТ-21 ДҮН'!BC56+'[1]2-ХУВИЙН МСҮТ-22 ДҮН'!BC56+'[1]3-ТӨ-ПК-25'!BC56+'[1]4-Хувийн ПК-8'!BC56</f>
        <v>0</v>
      </c>
      <c r="BD56" s="121">
        <f t="shared" si="19"/>
        <v>0</v>
      </c>
      <c r="BE56" s="122">
        <f>+'[1]1-ТӨ-МСҮТ-21 ДҮН'!BE56+'[1]2-ХУВИЙН МСҮТ-22 ДҮН'!BE56+'[1]3-ТӨ-ПК-25'!BE56+'[1]4-Хувийн ПК-8'!BE56</f>
        <v>0</v>
      </c>
      <c r="BF56" s="122">
        <f>+'[1]1-ТӨ-МСҮТ-21 ДҮН'!BF56+'[1]2-ХУВИЙН МСҮТ-22 ДҮН'!BF56+'[1]3-ТӨ-ПК-25'!BF56+'[1]4-Хувийн ПК-8'!BF56</f>
        <v>0</v>
      </c>
      <c r="BG56" s="121">
        <f t="shared" si="20"/>
        <v>0</v>
      </c>
      <c r="BH56" s="122">
        <f>+'[1]1-ТӨ-МСҮТ-21 ДҮН'!BH56+'[1]2-ХУВИЙН МСҮТ-22 ДҮН'!BH56+'[1]3-ТӨ-ПК-25'!BH56+'[1]4-Хувийн ПК-8'!BH56</f>
        <v>0</v>
      </c>
      <c r="BI56" s="122">
        <f>+'[1]1-ТӨ-МСҮТ-21 ДҮН'!BI56+'[1]2-ХУВИЙН МСҮТ-22 ДҮН'!BI56+'[1]3-ТӨ-ПК-25'!BI56+'[1]4-Хувийн ПК-8'!BI56</f>
        <v>0</v>
      </c>
    </row>
  </sheetData>
  <mergeCells count="84">
    <mergeCell ref="AA1:AC1"/>
    <mergeCell ref="AZ1:BI1"/>
    <mergeCell ref="V2:W2"/>
    <mergeCell ref="A5:AC5"/>
    <mergeCell ref="AO5:AQ6"/>
    <mergeCell ref="A6:AC6"/>
    <mergeCell ref="AC7:AG7"/>
    <mergeCell ref="AH7:AJ7"/>
    <mergeCell ref="A13:A17"/>
    <mergeCell ref="B13:B17"/>
    <mergeCell ref="C13:N13"/>
    <mergeCell ref="O13:T13"/>
    <mergeCell ref="U13:W14"/>
    <mergeCell ref="X13:Z14"/>
    <mergeCell ref="AA13:AC13"/>
    <mergeCell ref="AD13:AD17"/>
    <mergeCell ref="C14:C17"/>
    <mergeCell ref="D14:D17"/>
    <mergeCell ref="E14:E17"/>
    <mergeCell ref="F14:H15"/>
    <mergeCell ref="I14:K15"/>
    <mergeCell ref="BG14:BI15"/>
    <mergeCell ref="V15:V17"/>
    <mergeCell ref="W15:W17"/>
    <mergeCell ref="Y15:Y17"/>
    <mergeCell ref="Z15:Z17"/>
    <mergeCell ref="AG16:AG17"/>
    <mergeCell ref="AA14:AA17"/>
    <mergeCell ref="AB14:AB17"/>
    <mergeCell ref="AC14:AC17"/>
    <mergeCell ref="AF14:AH15"/>
    <mergeCell ref="AI14:AK15"/>
    <mergeCell ref="AL14:AN15"/>
    <mergeCell ref="AH16:AH17"/>
    <mergeCell ref="AI16:AI17"/>
    <mergeCell ref="AJ16:AJ17"/>
    <mergeCell ref="AK16:AK17"/>
    <mergeCell ref="K16:K17"/>
    <mergeCell ref="AO14:AQ15"/>
    <mergeCell ref="AR14:AZ15"/>
    <mergeCell ref="BA14:BC15"/>
    <mergeCell ref="BD14:BF15"/>
    <mergeCell ref="AE13:AE17"/>
    <mergeCell ref="AF13:BI13"/>
    <mergeCell ref="L14:N15"/>
    <mergeCell ref="O14:Q15"/>
    <mergeCell ref="R14:T15"/>
    <mergeCell ref="F16:F17"/>
    <mergeCell ref="G16:G17"/>
    <mergeCell ref="H16:H17"/>
    <mergeCell ref="I16:I17"/>
    <mergeCell ref="J16:J17"/>
    <mergeCell ref="AF16:AF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X16:X17"/>
    <mergeCell ref="BA16:BA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T16:AT17"/>
    <mergeCell ref="AU16:AW16"/>
    <mergeCell ref="AX16:AZ16"/>
    <mergeCell ref="BH16:BH17"/>
    <mergeCell ref="BI16:BI17"/>
    <mergeCell ref="BB16:BB17"/>
    <mergeCell ref="BC16:BC17"/>
    <mergeCell ref="BD16:BD17"/>
    <mergeCell ref="BE16:BE17"/>
    <mergeCell ref="BF16:BF17"/>
    <mergeCell ref="BG16:BG1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2022-2023 төгсөгч өвөл мэргэжил</vt:lpstr>
      <vt:lpstr>2022-2023 төгсөгч өвөл сургууль</vt:lpstr>
      <vt:lpstr>2022-2023 төгсөгч өвөл нас</vt:lpstr>
      <vt:lpstr>'2022-2023 төгсөгч өвөл мэргэжил'!Print_Area</vt:lpstr>
      <vt:lpstr>'2022-2023 төгсөгч өвөл нас'!Print_Area</vt:lpstr>
      <vt:lpstr>'2022-2023 төгсөгч өвөл сургууль'!Print_Area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Болормаа Пүрэв</cp:lastModifiedBy>
  <dcterms:created xsi:type="dcterms:W3CDTF">2023-04-27T07:12:12Z</dcterms:created>
  <dcterms:modified xsi:type="dcterms:W3CDTF">2023-05-01T08:12:18Z</dcterms:modified>
</cp:coreProperties>
</file>